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Acer\Dropbox\Meus_Documentos\Edgar Bisset Alvarez\GESTÕES\GESTÕES UFSC\Pós-Graduação\Processo diversos PGCIN\Credenciamento 2022_2024\2024_2026\"/>
    </mc:Choice>
  </mc:AlternateContent>
  <xr:revisionPtr revIDLastSave="0" documentId="13_ncr:1_{5DFE4176-08B1-43F6-915A-62E98E69951E}" xr6:coauthVersionLast="47" xr6:coauthVersionMax="47" xr10:uidLastSave="{00000000-0000-0000-0000-000000000000}"/>
  <bookViews>
    <workbookView xWindow="-120" yWindow="-120" windowWidth="20730" windowHeight="11040" activeTab="2" xr2:uid="{43426566-62EF-49B8-87D2-D3D28E9ACEFC}"/>
  </bookViews>
  <sheets>
    <sheet name="Solicitação" sheetId="1" r:id="rId1"/>
    <sheet name="INF_ACADÊMICA" sheetId="3" r:id="rId2"/>
    <sheet name="PROD_CIENTF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J25" i="2"/>
  <c r="J26" i="2"/>
  <c r="J27" i="2"/>
  <c r="J28" i="2"/>
  <c r="J29" i="2"/>
  <c r="J30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3" i="2"/>
  <c r="I51" i="2"/>
  <c r="I52" i="2"/>
  <c r="I53" i="2"/>
  <c r="I54" i="2"/>
  <c r="I55" i="2"/>
  <c r="I56" i="2"/>
  <c r="I57" i="2"/>
  <c r="I50" i="2"/>
  <c r="I38" i="2"/>
  <c r="I39" i="2"/>
  <c r="I40" i="2"/>
  <c r="I41" i="2"/>
  <c r="I42" i="2"/>
  <c r="I43" i="2"/>
  <c r="I44" i="2"/>
  <c r="I37" i="2"/>
  <c r="I58" i="2" l="1"/>
  <c r="I45" i="2"/>
  <c r="J31" i="2"/>
  <c r="J19" i="2"/>
  <c r="E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E24" authorId="0" shapeId="0" xr:uid="{B8679F11-ED09-4D40-8F3D-FA5314C6BA02}">
      <text>
        <r>
          <rPr>
            <b/>
            <sz val="9"/>
            <color indexed="81"/>
            <rFont val="Segoe UI"/>
            <family val="2"/>
          </rPr>
          <t>ACER:</t>
        </r>
        <r>
          <rPr>
            <sz val="9"/>
            <color indexed="81"/>
            <rFont val="Segoe UI"/>
            <family val="2"/>
          </rPr>
          <t xml:space="preserve">
Campo de autopreenchimento</t>
        </r>
      </text>
    </comment>
  </commentList>
</comments>
</file>

<file path=xl/sharedStrings.xml><?xml version="1.0" encoding="utf-8"?>
<sst xmlns="http://schemas.openxmlformats.org/spreadsheetml/2006/main" count="82" uniqueCount="69">
  <si>
    <t>SERVIÇO PÚBLICO FEDERAL</t>
  </si>
  <si>
    <t>UNIVERSIDADE FEDERAL DE SANTA CATARINA</t>
  </si>
  <si>
    <t>Centro de Ciências da Educação</t>
  </si>
  <si>
    <t>Programa de Pós-Graduação em Ciência da Informação</t>
  </si>
  <si>
    <t>CAMPUS REITOR JOÃO DAVID FERREIRA LIMA - TRINDADE - CEP 88040-900 - FLORIANÓPOLIS/SC</t>
  </si>
  <si>
    <t xml:space="preserve">TELEFONE +55 (48) 3721-2234 </t>
  </si>
  <si>
    <t>Formulário de pedido de credenciamento e recredenciamento no Programa de Pós-Graduação em Ciência da Informação da Universidade Federal de Santa Catarina</t>
  </si>
  <si>
    <t>Nome do Professor:</t>
  </si>
  <si>
    <t>Instituição:</t>
  </si>
  <si>
    <t>Departamento:</t>
  </si>
  <si>
    <t>Solicito:</t>
  </si>
  <si>
    <t>Professor</t>
  </si>
  <si>
    <t>Intenção de Orientação</t>
  </si>
  <si>
    <r>
      <rPr>
        <b/>
        <sz val="11"/>
        <color theme="0"/>
        <rFont val="Calibri"/>
        <family val="2"/>
        <scheme val="minor"/>
      </rPr>
      <t>Linha de Pesquisa 01</t>
    </r>
    <r>
      <rPr>
        <sz val="11"/>
        <color theme="0"/>
        <rFont val="Calibri"/>
        <family val="2"/>
        <scheme val="minor"/>
      </rPr>
      <t>: Memória, Mediação e Organização do Conhecimento</t>
    </r>
  </si>
  <si>
    <t>Período</t>
  </si>
  <si>
    <t>Linha de Pesquisa</t>
  </si>
  <si>
    <r>
      <rPr>
        <b/>
        <sz val="11"/>
        <color theme="0"/>
        <rFont val="Calibri"/>
        <family val="2"/>
        <scheme val="minor"/>
      </rPr>
      <t>Linha de Pesquisa 02</t>
    </r>
    <r>
      <rPr>
        <sz val="11"/>
        <color theme="0"/>
        <rFont val="Calibri"/>
        <family val="2"/>
        <scheme val="minor"/>
      </rPr>
      <t>: Informação, Comunicação Científica e Competência</t>
    </r>
  </si>
  <si>
    <r>
      <rPr>
        <b/>
        <sz val="11"/>
        <color theme="0"/>
        <rFont val="Calibri"/>
        <family val="2"/>
        <scheme val="minor"/>
      </rPr>
      <t>Linha de Pesquisa 03</t>
    </r>
    <r>
      <rPr>
        <sz val="11"/>
        <color theme="0"/>
        <rFont val="Calibri"/>
        <family val="2"/>
        <scheme val="minor"/>
      </rPr>
      <t>: Dados, Inteligência e Tecnologia</t>
    </r>
  </si>
  <si>
    <t>Puntuação Final:</t>
  </si>
  <si>
    <r>
      <rPr>
        <b/>
        <sz val="11"/>
        <color theme="0"/>
        <rFont val="Calibri"/>
        <family val="2"/>
        <scheme val="minor"/>
      </rPr>
      <t>Linha de Pesquisa 04</t>
    </r>
    <r>
      <rPr>
        <sz val="11"/>
        <color theme="0"/>
        <rFont val="Calibri"/>
        <family val="2"/>
        <scheme val="minor"/>
      </rPr>
      <t>: Gestão da Informação e do Conhecimento</t>
    </r>
  </si>
  <si>
    <r>
      <t xml:space="preserve">Conforme a resolução </t>
    </r>
    <r>
      <rPr>
        <sz val="11"/>
        <color rgb="FFFF0000"/>
        <rFont val="Calibri"/>
        <family val="2"/>
        <scheme val="minor"/>
      </rPr>
      <t>001PGCIN/2022</t>
    </r>
    <r>
      <rPr>
        <sz val="11"/>
        <color theme="1"/>
        <rFont val="Calibri"/>
        <family val="2"/>
        <scheme val="minor"/>
      </rPr>
      <t>, em anexo detalho as minhas atividades no programa e comprovo as minhas publicações correspondente aos dois anos anteriores ao momento desta solicitude.</t>
    </r>
  </si>
  <si>
    <r>
      <t xml:space="preserve">Florianópolis, </t>
    </r>
    <r>
      <rPr>
        <u/>
        <sz val="11"/>
        <color theme="1"/>
        <rFont val="Times New Roman"/>
        <family val="1"/>
      </rPr>
      <t xml:space="preserve">     </t>
    </r>
    <r>
      <rPr>
        <sz val="11"/>
        <color theme="1"/>
        <rFont val="Times New Roman"/>
        <family val="1"/>
      </rPr>
      <t>de</t>
    </r>
    <r>
      <rPr>
        <u/>
        <sz val="11"/>
        <color theme="1"/>
        <rFont val="Times New Roman"/>
        <family val="1"/>
      </rPr>
      <t xml:space="preserve">                                        </t>
    </r>
    <r>
      <rPr>
        <sz val="11"/>
        <color theme="1"/>
        <rFont val="Times New Roman"/>
        <family val="1"/>
      </rPr>
      <t>, 20</t>
    </r>
    <r>
      <rPr>
        <u/>
        <sz val="11"/>
        <color theme="1"/>
        <rFont val="Times New Roman"/>
        <family val="1"/>
      </rPr>
      <t xml:space="preserve">   </t>
    </r>
    <r>
      <rPr>
        <sz val="11"/>
        <color theme="1"/>
        <rFont val="Times New Roman"/>
        <family val="1"/>
      </rPr>
      <t>.</t>
    </r>
  </si>
  <si>
    <t>Código</t>
  </si>
  <si>
    <t>Disciplinas ministradas</t>
  </si>
  <si>
    <t>Trimestre/Ano  Semestre/Ano</t>
  </si>
  <si>
    <t xml:space="preserve">Orientações Concluídas </t>
  </si>
  <si>
    <t>Nome do aluno e nível</t>
  </si>
  <si>
    <t>Nível</t>
  </si>
  <si>
    <t>Trimestre/ano
Semestre/ano de término</t>
  </si>
  <si>
    <t>Orientações em Andamento</t>
  </si>
  <si>
    <t>Trimestre/ano
Semestre/ano de Início</t>
  </si>
  <si>
    <t>Regitro da Produção intelectual dos últimos dois anos (Artigos científicos)</t>
  </si>
  <si>
    <t xml:space="preserve">             Referência completa das publicações</t>
  </si>
  <si>
    <t>OA</t>
  </si>
  <si>
    <t>Situação</t>
  </si>
  <si>
    <t>Indexador da Revista</t>
  </si>
  <si>
    <t>Pontos</t>
  </si>
  <si>
    <t>Link</t>
  </si>
  <si>
    <t>Nacional</t>
  </si>
  <si>
    <t>Internacional</t>
  </si>
  <si>
    <t>Q1, Q2; FI &gt;1; A1</t>
  </si>
  <si>
    <t>Publicado</t>
  </si>
  <si>
    <t>Q3, Q4; FI &lt;1; A2</t>
  </si>
  <si>
    <t>Aceite</t>
  </si>
  <si>
    <t>SJR; JCR; A3</t>
  </si>
  <si>
    <t>Submetido</t>
  </si>
  <si>
    <t>Latindex ou Redalyc ou DOAJ ou Qualis 2017-2020</t>
  </si>
  <si>
    <t>Sim</t>
  </si>
  <si>
    <t>Livro Inter.</t>
  </si>
  <si>
    <t>Não</t>
  </si>
  <si>
    <t>Livro Nac.</t>
  </si>
  <si>
    <t>Capítulo Inter.</t>
  </si>
  <si>
    <t>Cap. Nac.</t>
  </si>
  <si>
    <t>Total de pontos</t>
  </si>
  <si>
    <t>Integral</t>
  </si>
  <si>
    <t>L1</t>
  </si>
  <si>
    <t>Organização de Livro</t>
  </si>
  <si>
    <t>L2</t>
  </si>
  <si>
    <t>Regitro da Produção intelectual dos últimos dois anos  (Livro e Capítulo de livro)</t>
  </si>
  <si>
    <t>Capítulo de Livro</t>
  </si>
  <si>
    <t>L3</t>
  </si>
  <si>
    <t>Classificação</t>
  </si>
  <si>
    <t>Tipo</t>
  </si>
  <si>
    <t xml:space="preserve">Regitro da Produção intelectual dos últimos dois anos publicados em anais (Eventos) </t>
  </si>
  <si>
    <t>Classificação do Evento</t>
  </si>
  <si>
    <t>Intervenções Qualificadas</t>
  </si>
  <si>
    <t xml:space="preserve">             Referência completa da Intervenção</t>
  </si>
  <si>
    <t>2025/2026</t>
  </si>
  <si>
    <t>Universidade Federal de Santa Catarina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</si>
</sst>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8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name val="Times New Roman"/>
      <family val="1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theme="0"/>
      <name val="Calibri"/>
      <family val="2"/>
      <scheme val="minor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5" borderId="29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42" xfId="0" applyFont="1" applyBorder="1" applyAlignment="1">
      <alignment vertical="top"/>
    </xf>
    <xf numFmtId="0" fontId="0" fillId="0" borderId="42" xfId="0" applyBorder="1"/>
    <xf numFmtId="0" fontId="0" fillId="0" borderId="41" xfId="0" applyBorder="1"/>
    <xf numFmtId="0" fontId="2" fillId="0" borderId="0" xfId="0" applyFont="1"/>
    <xf numFmtId="0" fontId="2" fillId="0" borderId="41" xfId="0" applyFont="1" applyBorder="1"/>
    <xf numFmtId="0" fontId="0" fillId="0" borderId="46" xfId="0" applyBorder="1"/>
    <xf numFmtId="0" fontId="0" fillId="0" borderId="47" xfId="0" applyBorder="1"/>
    <xf numFmtId="0" fontId="11" fillId="6" borderId="0" xfId="0" applyFont="1" applyFill="1" applyAlignment="1">
      <alignment horizontal="center"/>
    </xf>
    <xf numFmtId="0" fontId="11" fillId="6" borderId="0" xfId="0" applyFont="1" applyFill="1" applyAlignment="1">
      <alignment horizontal="center" vertical="center"/>
    </xf>
    <xf numFmtId="0" fontId="8" fillId="3" borderId="30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Protection="1">
      <protection locked="0"/>
    </xf>
    <xf numFmtId="0" fontId="18" fillId="0" borderId="0" xfId="0" applyFont="1"/>
    <xf numFmtId="0" fontId="18" fillId="0" borderId="0" xfId="0" applyFont="1" applyProtection="1">
      <protection locked="0" hidden="1"/>
    </xf>
    <xf numFmtId="0" fontId="19" fillId="0" borderId="0" xfId="0" applyFont="1" applyProtection="1">
      <protection locked="0" hidden="1"/>
    </xf>
    <xf numFmtId="0" fontId="20" fillId="2" borderId="0" xfId="0" applyFont="1" applyFill="1" applyAlignment="1" applyProtection="1">
      <alignment horizontal="center"/>
      <protection locked="0" hidden="1"/>
    </xf>
    <xf numFmtId="0" fontId="21" fillId="0" borderId="0" xfId="0" applyFont="1" applyAlignment="1">
      <alignment vertical="center" wrapText="1"/>
    </xf>
    <xf numFmtId="0" fontId="7" fillId="0" borderId="0" xfId="0" applyFont="1" applyAlignment="1">
      <alignment horizontal="center" wrapText="1"/>
    </xf>
    <xf numFmtId="0" fontId="7" fillId="0" borderId="4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42" xfId="0" applyFont="1" applyBorder="1" applyAlignment="1">
      <alignment wrapText="1"/>
    </xf>
    <xf numFmtId="0" fontId="7" fillId="0" borderId="41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0" fillId="0" borderId="57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/>
    </xf>
    <xf numFmtId="0" fontId="0" fillId="0" borderId="4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2" xfId="0" applyBorder="1" applyAlignment="1">
      <alignment horizontal="center" wrapText="1"/>
    </xf>
    <xf numFmtId="0" fontId="8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26" xfId="0" applyBorder="1" applyAlignment="1" applyProtection="1">
      <alignment horizontal="center"/>
      <protection locked="0"/>
    </xf>
    <xf numFmtId="0" fontId="6" fillId="0" borderId="4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" fillId="0" borderId="4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44" xfId="0" applyFont="1" applyBorder="1" applyAlignment="1" applyProtection="1">
      <alignment horizontal="center"/>
      <protection locked="0"/>
    </xf>
    <xf numFmtId="0" fontId="8" fillId="0" borderId="4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 applyProtection="1">
      <alignment horizontal="right"/>
      <protection locked="0"/>
    </xf>
    <xf numFmtId="22" fontId="7" fillId="0" borderId="42" xfId="0" applyNumberFormat="1" applyFont="1" applyBorder="1" applyAlignment="1" applyProtection="1">
      <alignment horizontal="right"/>
      <protection locked="0"/>
    </xf>
    <xf numFmtId="0" fontId="0" fillId="0" borderId="4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4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26" xfId="0" applyFont="1" applyBorder="1" applyAlignment="1" applyProtection="1">
      <alignment horizontal="center" vertical="top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43" xfId="0" applyFont="1" applyBorder="1" applyAlignment="1" applyProtection="1">
      <alignment horizontal="center"/>
      <protection locked="0"/>
    </xf>
    <xf numFmtId="0" fontId="0" fillId="0" borderId="4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2" xfId="0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8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8" fillId="0" borderId="50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/>
      <protection locked="0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0" fillId="0" borderId="2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8" fillId="0" borderId="42" xfId="0" applyFont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0" fontId="12" fillId="0" borderId="25" xfId="0" applyFont="1" applyBorder="1" applyAlignment="1" applyProtection="1">
      <alignment horizontal="center"/>
      <protection locked="0"/>
    </xf>
    <xf numFmtId="0" fontId="12" fillId="0" borderId="26" xfId="0" applyFont="1" applyBorder="1" applyAlignment="1" applyProtection="1">
      <alignment horizontal="center"/>
      <protection locked="0"/>
    </xf>
    <xf numFmtId="0" fontId="12" fillId="0" borderId="27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14" fillId="4" borderId="40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8" fillId="5" borderId="29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/>
      <protection locked="0"/>
    </xf>
    <xf numFmtId="0" fontId="12" fillId="0" borderId="35" xfId="0" applyFont="1" applyBorder="1" applyAlignment="1" applyProtection="1">
      <alignment horizontal="center"/>
      <protection locked="0"/>
    </xf>
    <xf numFmtId="0" fontId="12" fillId="0" borderId="36" xfId="0" applyFont="1" applyBorder="1" applyAlignment="1" applyProtection="1">
      <alignment horizontal="center"/>
      <protection locked="0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0" fillId="0" borderId="34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/>
    </xf>
    <xf numFmtId="0" fontId="14" fillId="4" borderId="29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4" fillId="4" borderId="22" xfId="0" applyFont="1" applyFill="1" applyBorder="1" applyAlignment="1">
      <alignment horizontal="center"/>
    </xf>
    <xf numFmtId="0" fontId="14" fillId="4" borderId="23" xfId="0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8" fillId="3" borderId="28" xfId="0" applyFont="1" applyFill="1" applyBorder="1" applyAlignment="1">
      <alignment horizontal="left" vertical="center"/>
    </xf>
    <xf numFmtId="0" fontId="8" fillId="3" borderId="29" xfId="0" applyFont="1" applyFill="1" applyBorder="1" applyAlignment="1">
      <alignment horizontal="left" vertical="center"/>
    </xf>
    <xf numFmtId="0" fontId="13" fillId="0" borderId="34" xfId="0" applyFont="1" applyBorder="1" applyAlignment="1" applyProtection="1">
      <alignment horizontal="center"/>
      <protection locked="0"/>
    </xf>
    <xf numFmtId="0" fontId="13" fillId="0" borderId="35" xfId="0" applyFont="1" applyBorder="1" applyAlignment="1" applyProtection="1">
      <alignment horizontal="center"/>
      <protection locked="0"/>
    </xf>
    <xf numFmtId="0" fontId="13" fillId="0" borderId="36" xfId="0" applyFont="1" applyBorder="1" applyAlignment="1" applyProtection="1">
      <alignment horizontal="center"/>
      <protection locked="0"/>
    </xf>
    <xf numFmtId="0" fontId="13" fillId="0" borderId="12" xfId="0" applyFon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0" fontId="8" fillId="5" borderId="28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numFmt numFmtId="164" formatCode="\70"/>
      <fill>
        <patternFill patternType="none">
          <bgColor auto="1"/>
        </patternFill>
      </fill>
    </dxf>
    <dxf>
      <numFmt numFmtId="164" formatCode="\7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19</xdr:row>
          <xdr:rowOff>38100</xdr:rowOff>
        </xdr:from>
        <xdr:to>
          <xdr:col>1</xdr:col>
          <xdr:colOff>590550</xdr:colOff>
          <xdr:row>20</xdr:row>
          <xdr:rowOff>180975</xdr:rowOff>
        </xdr:to>
        <xdr:sp macro="" textlink="">
          <xdr:nvSpPr>
            <xdr:cNvPr id="1029" name="OptionButton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</xdr:row>
          <xdr:rowOff>47625</xdr:rowOff>
        </xdr:from>
        <xdr:to>
          <xdr:col>3</xdr:col>
          <xdr:colOff>285750</xdr:colOff>
          <xdr:row>20</xdr:row>
          <xdr:rowOff>171450</xdr:rowOff>
        </xdr:to>
        <xdr:sp macro="" textlink="">
          <xdr:nvSpPr>
            <xdr:cNvPr id="1030" name="OptionButton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19</xdr:row>
          <xdr:rowOff>57150</xdr:rowOff>
        </xdr:from>
        <xdr:to>
          <xdr:col>5</xdr:col>
          <xdr:colOff>333375</xdr:colOff>
          <xdr:row>20</xdr:row>
          <xdr:rowOff>171450</xdr:rowOff>
        </xdr:to>
        <xdr:sp macro="" textlink="">
          <xdr:nvSpPr>
            <xdr:cNvPr id="1031" name="OptionButton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752476</xdr:colOff>
      <xdr:row>0</xdr:row>
      <xdr:rowOff>0</xdr:rowOff>
    </xdr:from>
    <xdr:to>
      <xdr:col>7</xdr:col>
      <xdr:colOff>200025</xdr:colOff>
      <xdr:row>3</xdr:row>
      <xdr:rowOff>124410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076" y="0"/>
          <a:ext cx="504824" cy="69591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16</xdr:row>
          <xdr:rowOff>38100</xdr:rowOff>
        </xdr:from>
        <xdr:to>
          <xdr:col>6</xdr:col>
          <xdr:colOff>0</xdr:colOff>
          <xdr:row>17</xdr:row>
          <xdr:rowOff>152400</xdr:rowOff>
        </xdr:to>
        <xdr:sp macro="" textlink="">
          <xdr:nvSpPr>
            <xdr:cNvPr id="1036" name="Option Button 12" descr="Credenciamento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Credenciamento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</xdr:row>
          <xdr:rowOff>38100</xdr:rowOff>
        </xdr:from>
        <xdr:to>
          <xdr:col>11</xdr:col>
          <xdr:colOff>428625</xdr:colOff>
          <xdr:row>17</xdr:row>
          <xdr:rowOff>171450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Recredenciamento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2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A28EE-4F50-4930-906A-76E8203DA2F0}">
  <sheetPr codeName="Planilha1">
    <tabColor theme="0"/>
  </sheetPr>
  <dimension ref="A1:AH76"/>
  <sheetViews>
    <sheetView showGridLines="0" showRowColHeaders="0" showRuler="0" view="pageLayout" topLeftCell="A22" zoomScaleNormal="90" workbookViewId="0">
      <selection activeCell="G22" sqref="G22:M22"/>
    </sheetView>
  </sheetViews>
  <sheetFormatPr defaultRowHeight="15" x14ac:dyDescent="0.25"/>
  <cols>
    <col min="5" max="5" width="9.140625" customWidth="1"/>
    <col min="7" max="7" width="15.85546875" bestFit="1" customWidth="1"/>
  </cols>
  <sheetData>
    <row r="1" spans="1:14" x14ac:dyDescent="0.25">
      <c r="A1" s="100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</row>
    <row r="2" spans="1:14" x14ac:dyDescent="0.25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103"/>
    </row>
    <row r="3" spans="1:14" x14ac:dyDescent="0.25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103"/>
    </row>
    <row r="4" spans="1:14" x14ac:dyDescent="0.25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103"/>
    </row>
    <row r="5" spans="1:14" x14ac:dyDescent="0.25">
      <c r="A5" s="104" t="s">
        <v>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</row>
    <row r="6" spans="1:14" x14ac:dyDescent="0.25">
      <c r="A6" s="107" t="s">
        <v>1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</row>
    <row r="7" spans="1:14" x14ac:dyDescent="0.25">
      <c r="A7" s="107" t="s">
        <v>2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9"/>
    </row>
    <row r="8" spans="1:14" x14ac:dyDescent="0.25">
      <c r="A8" s="107" t="s">
        <v>3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9"/>
    </row>
    <row r="9" spans="1:14" ht="18" customHeight="1" x14ac:dyDescent="0.25">
      <c r="A9" s="62" t="s">
        <v>4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4"/>
    </row>
    <row r="10" spans="1:14" x14ac:dyDescent="0.25">
      <c r="A10" s="65" t="s">
        <v>5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7"/>
    </row>
    <row r="11" spans="1:14" ht="15" customHeight="1" x14ac:dyDescent="0.25">
      <c r="A11" s="68" t="s">
        <v>6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70"/>
    </row>
    <row r="12" spans="1:14" ht="15.75" customHeight="1" x14ac:dyDescent="0.25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70"/>
    </row>
    <row r="13" spans="1:14" ht="15.75" customHeight="1" x14ac:dyDescent="0.25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70"/>
    </row>
    <row r="14" spans="1:14" x14ac:dyDescent="0.25">
      <c r="A14" s="88" t="s">
        <v>7</v>
      </c>
      <c r="B14" s="89"/>
      <c r="C14" s="89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1"/>
    </row>
    <row r="15" spans="1:14" x14ac:dyDescent="0.25">
      <c r="A15" s="71" t="s">
        <v>8</v>
      </c>
      <c r="B15" s="72"/>
      <c r="C15" s="72"/>
      <c r="D15" s="98" t="s">
        <v>68</v>
      </c>
      <c r="E15" s="98"/>
      <c r="F15" s="98"/>
      <c r="G15" s="98"/>
      <c r="H15" s="98"/>
      <c r="I15" s="98"/>
      <c r="J15" s="98"/>
      <c r="K15" s="98"/>
      <c r="L15" s="98"/>
      <c r="M15" s="98"/>
      <c r="N15" s="99"/>
    </row>
    <row r="16" spans="1:14" x14ac:dyDescent="0.25">
      <c r="A16" s="71" t="s">
        <v>9</v>
      </c>
      <c r="B16" s="72"/>
      <c r="C16" s="72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9"/>
    </row>
    <row r="17" spans="1:34" x14ac:dyDescent="0.25">
      <c r="A17" s="82" t="s">
        <v>10</v>
      </c>
      <c r="B17" s="8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</row>
    <row r="18" spans="1:34" x14ac:dyDescent="0.25">
      <c r="A18" s="82"/>
      <c r="B18" s="8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4"/>
    </row>
    <row r="19" spans="1:34" x14ac:dyDescent="0.25">
      <c r="A19" s="82" t="s">
        <v>11</v>
      </c>
      <c r="B19" s="83"/>
      <c r="C19" s="83"/>
      <c r="D19" s="83"/>
      <c r="E19" s="83"/>
      <c r="F19" s="83"/>
      <c r="G19" s="83" t="s">
        <v>12</v>
      </c>
      <c r="H19" s="83"/>
      <c r="I19" s="97"/>
      <c r="J19" s="97"/>
      <c r="K19" s="97"/>
      <c r="L19" s="8"/>
      <c r="M19" s="8"/>
      <c r="N19" s="9"/>
    </row>
    <row r="20" spans="1:34" x14ac:dyDescent="0.25">
      <c r="A20" s="90"/>
      <c r="B20" s="91"/>
      <c r="C20" s="91"/>
      <c r="D20" s="91"/>
      <c r="E20" s="91"/>
      <c r="F20" s="92"/>
      <c r="G20" s="83"/>
      <c r="H20" s="83"/>
      <c r="I20" s="96"/>
      <c r="J20" s="96"/>
      <c r="K20" s="96"/>
      <c r="L20" s="8"/>
      <c r="M20" s="8"/>
      <c r="N20" s="9"/>
    </row>
    <row r="21" spans="1:34" x14ac:dyDescent="0.25">
      <c r="A21" s="93"/>
      <c r="B21" s="94"/>
      <c r="C21" s="94"/>
      <c r="D21" s="94"/>
      <c r="E21" s="94"/>
      <c r="F21" s="95"/>
      <c r="G21" s="7"/>
      <c r="H21" s="7"/>
      <c r="I21" s="8"/>
      <c r="J21" s="8"/>
      <c r="K21" s="8"/>
      <c r="L21" s="8"/>
      <c r="M21" s="8"/>
      <c r="N21" s="9"/>
      <c r="AC21" s="28" t="s">
        <v>13</v>
      </c>
      <c r="AD21" s="28"/>
      <c r="AE21" s="28"/>
      <c r="AF21" s="28"/>
      <c r="AG21" s="28"/>
      <c r="AH21" s="28"/>
    </row>
    <row r="22" spans="1:34" x14ac:dyDescent="0.25">
      <c r="A22" s="37" t="s">
        <v>14</v>
      </c>
      <c r="B22" s="59" t="s">
        <v>67</v>
      </c>
      <c r="C22" s="59"/>
      <c r="E22" s="60" t="s">
        <v>15</v>
      </c>
      <c r="F22" s="60"/>
      <c r="G22" s="61"/>
      <c r="H22" s="61"/>
      <c r="I22" s="61"/>
      <c r="J22" s="61"/>
      <c r="K22" s="61"/>
      <c r="L22" s="61"/>
      <c r="M22" s="61"/>
      <c r="N22" s="10"/>
      <c r="AC22" s="28" t="s">
        <v>16</v>
      </c>
      <c r="AD22" s="28"/>
      <c r="AE22" s="28"/>
      <c r="AF22" s="28"/>
      <c r="AG22" s="28"/>
      <c r="AH22" s="28"/>
    </row>
    <row r="23" spans="1:34" ht="15.75" thickBot="1" x14ac:dyDescent="0.3">
      <c r="A23" s="86"/>
      <c r="B23" s="87"/>
      <c r="C23" s="87"/>
      <c r="D23" s="87"/>
      <c r="E23" s="87"/>
      <c r="F23" s="87"/>
      <c r="G23" s="87"/>
      <c r="H23" s="87"/>
      <c r="I23" s="87"/>
      <c r="N23" s="10"/>
      <c r="AC23" s="28" t="s">
        <v>17</v>
      </c>
      <c r="AD23" s="28"/>
      <c r="AE23" s="28"/>
      <c r="AF23" s="28"/>
      <c r="AG23" s="28"/>
      <c r="AH23" s="28"/>
    </row>
    <row r="24" spans="1:34" ht="15" customHeight="1" thickBot="1" x14ac:dyDescent="0.3">
      <c r="A24" s="34"/>
      <c r="B24" s="35"/>
      <c r="C24" s="79" t="s">
        <v>18</v>
      </c>
      <c r="D24" s="79"/>
      <c r="E24" s="40">
        <f>PROD_CIENTF!J19+PROD_CIENTF!J31+PROD_CIENTF!I45+PROD_CIENTF!I58</f>
        <v>0</v>
      </c>
      <c r="F24" s="35"/>
      <c r="G24" s="35"/>
      <c r="H24" s="35"/>
      <c r="I24" s="35"/>
      <c r="J24" s="35"/>
      <c r="K24" s="35"/>
      <c r="L24" s="35"/>
      <c r="M24" s="35"/>
      <c r="N24" s="36"/>
      <c r="AC24" s="28" t="s">
        <v>19</v>
      </c>
      <c r="AD24" s="28"/>
      <c r="AE24" s="28"/>
      <c r="AF24" s="28"/>
      <c r="AG24" s="28"/>
      <c r="AH24" s="28"/>
    </row>
    <row r="25" spans="1:34" x14ac:dyDescent="0.25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6"/>
    </row>
    <row r="26" spans="1:34" x14ac:dyDescent="0.25">
      <c r="A26" s="11"/>
      <c r="B26" s="33"/>
      <c r="C26" s="33"/>
      <c r="D26" s="33"/>
      <c r="E26" s="33"/>
      <c r="F26" s="33"/>
      <c r="G26" s="33"/>
      <c r="H26" s="33"/>
      <c r="I26" s="33"/>
      <c r="J26" s="33"/>
      <c r="K26" s="33"/>
      <c r="N26" s="10"/>
    </row>
    <row r="27" spans="1:34" x14ac:dyDescent="0.25">
      <c r="A27" s="56" t="s">
        <v>20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8"/>
    </row>
    <row r="28" spans="1:34" ht="15.75" customHeight="1" x14ac:dyDescent="0.25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8"/>
    </row>
    <row r="29" spans="1:34" ht="15" customHeight="1" x14ac:dyDescent="0.25">
      <c r="A29" s="13"/>
      <c r="B29" s="12"/>
      <c r="C29" s="12"/>
      <c r="D29" s="12"/>
      <c r="E29" s="12"/>
      <c r="F29" s="12"/>
      <c r="G29" s="12"/>
      <c r="H29" s="12"/>
      <c r="I29" s="12"/>
      <c r="N29" s="10"/>
    </row>
    <row r="30" spans="1:34" ht="15" customHeight="1" x14ac:dyDescent="0.25">
      <c r="A30" s="75"/>
      <c r="B30" s="76"/>
      <c r="C30" s="76"/>
      <c r="D30" s="76"/>
      <c r="E30" s="76"/>
      <c r="F30" s="76"/>
      <c r="G30" s="76"/>
      <c r="H30" s="76"/>
      <c r="I30" s="12"/>
      <c r="N30" s="10"/>
    </row>
    <row r="31" spans="1:34" ht="15" customHeight="1" x14ac:dyDescent="0.25">
      <c r="A31" s="75"/>
      <c r="B31" s="76"/>
      <c r="C31" s="76"/>
      <c r="D31" s="76"/>
      <c r="E31" s="76"/>
      <c r="F31" s="76"/>
      <c r="G31" s="76"/>
      <c r="H31" s="76"/>
      <c r="I31" s="12"/>
      <c r="J31" s="84" t="s">
        <v>21</v>
      </c>
      <c r="K31" s="84"/>
      <c r="L31" s="84"/>
      <c r="M31" s="84"/>
      <c r="N31" s="85"/>
    </row>
    <row r="32" spans="1:34" ht="15.75" thickBot="1" x14ac:dyDescent="0.3">
      <c r="A32" s="77"/>
      <c r="B32" s="78"/>
      <c r="C32" s="78"/>
      <c r="D32" s="78"/>
      <c r="E32" s="78"/>
      <c r="F32" s="78"/>
      <c r="G32" s="78"/>
      <c r="H32" s="78"/>
      <c r="I32" s="14"/>
      <c r="J32" s="14"/>
      <c r="K32" s="14"/>
      <c r="L32" s="14"/>
      <c r="M32" s="14"/>
      <c r="N32" s="15"/>
    </row>
    <row r="44" ht="45.75" customHeight="1" x14ac:dyDescent="0.25"/>
    <row r="45" hidden="1" x14ac:dyDescent="0.25"/>
    <row r="54" ht="28.5" customHeight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</sheetData>
  <mergeCells count="32">
    <mergeCell ref="A1:N4"/>
    <mergeCell ref="A5:N5"/>
    <mergeCell ref="A6:N6"/>
    <mergeCell ref="A7:N7"/>
    <mergeCell ref="A8:N8"/>
    <mergeCell ref="A30:H32"/>
    <mergeCell ref="C24:D24"/>
    <mergeCell ref="D14:N14"/>
    <mergeCell ref="A19:F19"/>
    <mergeCell ref="J31:N31"/>
    <mergeCell ref="A23:I23"/>
    <mergeCell ref="A14:C14"/>
    <mergeCell ref="G19:H19"/>
    <mergeCell ref="A17:B18"/>
    <mergeCell ref="A20:F21"/>
    <mergeCell ref="C17:G18"/>
    <mergeCell ref="I20:K20"/>
    <mergeCell ref="G20:H20"/>
    <mergeCell ref="I19:K19"/>
    <mergeCell ref="D15:N15"/>
    <mergeCell ref="D16:N16"/>
    <mergeCell ref="A27:N28"/>
    <mergeCell ref="B22:C22"/>
    <mergeCell ref="E22:F22"/>
    <mergeCell ref="G22:M22"/>
    <mergeCell ref="A9:N9"/>
    <mergeCell ref="A10:N10"/>
    <mergeCell ref="A11:N12"/>
    <mergeCell ref="A13:N13"/>
    <mergeCell ref="A15:C15"/>
    <mergeCell ref="A16:C16"/>
    <mergeCell ref="H17:N18"/>
  </mergeCells>
  <dataValidations count="2">
    <dataValidation type="list" showInputMessage="1" showErrorMessage="1" sqref="I19:I20" xr:uid="{D1F2DA1F-9F2D-4D84-8EF6-396E48DAC9BC}">
      <formula1>"Mestrado, Doutorado, Ambos"</formula1>
    </dataValidation>
    <dataValidation type="list" allowBlank="1" showInputMessage="1" showErrorMessage="1" sqref="G22" xr:uid="{649E42E0-E047-428B-9675-0011194FFA95}">
      <formula1>$AC$21:$AC$24</formula1>
    </dataValidation>
  </dataValidations>
  <pageMargins left="0.511811024" right="0.511811024" top="0.78740157499999996" bottom="0.78740157499999996" header="0.31496062000000002" footer="0.31496062000000002"/>
  <pageSetup paperSize="9" orientation="landscape" verticalDpi="300" r:id="rId1"/>
  <drawing r:id="rId2"/>
  <legacyDrawing r:id="rId3"/>
  <controls>
    <mc:AlternateContent xmlns:mc="http://schemas.openxmlformats.org/markup-compatibility/2006">
      <mc:Choice Requires="x14">
        <control shapeId="1031" r:id="rId4" name="OptionButton4">
          <controlPr defaultSize="0" autoLine="0" r:id="rId5">
            <anchor moveWithCells="1">
              <from>
                <xdr:col>3</xdr:col>
                <xdr:colOff>523875</xdr:colOff>
                <xdr:row>19</xdr:row>
                <xdr:rowOff>57150</xdr:rowOff>
              </from>
              <to>
                <xdr:col>5</xdr:col>
                <xdr:colOff>333375</xdr:colOff>
                <xdr:row>20</xdr:row>
                <xdr:rowOff>171450</xdr:rowOff>
              </to>
            </anchor>
          </controlPr>
        </control>
      </mc:Choice>
      <mc:Fallback>
        <control shapeId="1031" r:id="rId4" name="OptionButton4"/>
      </mc:Fallback>
    </mc:AlternateContent>
    <mc:AlternateContent xmlns:mc="http://schemas.openxmlformats.org/markup-compatibility/2006">
      <mc:Choice Requires="x14">
        <control shapeId="1030" r:id="rId6" name="OptionButton3">
          <controlPr defaultSize="0" autoLine="0" r:id="rId7">
            <anchor moveWithCells="1">
              <from>
                <xdr:col>2</xdr:col>
                <xdr:colOff>19050</xdr:colOff>
                <xdr:row>19</xdr:row>
                <xdr:rowOff>47625</xdr:rowOff>
              </from>
              <to>
                <xdr:col>3</xdr:col>
                <xdr:colOff>285750</xdr:colOff>
                <xdr:row>20</xdr:row>
                <xdr:rowOff>171450</xdr:rowOff>
              </to>
            </anchor>
          </controlPr>
        </control>
      </mc:Choice>
      <mc:Fallback>
        <control shapeId="1030" r:id="rId6" name="OptionButton3"/>
      </mc:Fallback>
    </mc:AlternateContent>
    <mc:AlternateContent xmlns:mc="http://schemas.openxmlformats.org/markup-compatibility/2006">
      <mc:Choice Requires="x14">
        <control shapeId="1029" r:id="rId8" name="OptionButton2">
          <controlPr defaultSize="0" autoLine="0" r:id="rId9">
            <anchor moveWithCells="1">
              <from>
                <xdr:col>0</xdr:col>
                <xdr:colOff>95250</xdr:colOff>
                <xdr:row>19</xdr:row>
                <xdr:rowOff>38100</xdr:rowOff>
              </from>
              <to>
                <xdr:col>1</xdr:col>
                <xdr:colOff>590550</xdr:colOff>
                <xdr:row>20</xdr:row>
                <xdr:rowOff>180975</xdr:rowOff>
              </to>
            </anchor>
          </controlPr>
        </control>
      </mc:Choice>
      <mc:Fallback>
        <control shapeId="1029" r:id="rId8" name="OptionButton2"/>
      </mc:Fallback>
    </mc:AlternateContent>
    <mc:AlternateContent xmlns:mc="http://schemas.openxmlformats.org/markup-compatibility/2006">
      <mc:Choice Requires="x14">
        <control shapeId="1036" r:id="rId10" name="Option Button 12">
          <controlPr defaultSize="0" autoFill="0" autoLine="0" autoPict="0" altText="Credenciamento">
            <anchor moveWithCells="1">
              <from>
                <xdr:col>2</xdr:col>
                <xdr:colOff>85725</xdr:colOff>
                <xdr:row>16</xdr:row>
                <xdr:rowOff>38100</xdr:rowOff>
              </from>
              <to>
                <xdr:col>6</xdr:col>
                <xdr:colOff>0</xdr:colOff>
                <xdr:row>17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11" name="Option Button 13">
          <controlPr defaultSize="0" autoFill="0" autoLine="0" autoPict="0">
            <anchor moveWithCells="1">
              <from>
                <xdr:col>7</xdr:col>
                <xdr:colOff>114300</xdr:colOff>
                <xdr:row>16</xdr:row>
                <xdr:rowOff>38100</xdr:rowOff>
              </from>
              <to>
                <xdr:col>11</xdr:col>
                <xdr:colOff>428625</xdr:colOff>
                <xdr:row>17</xdr:row>
                <xdr:rowOff>171450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6D086-E752-43DA-8978-239EB6CCE98C}">
  <sheetPr codeName="Planilha2"/>
  <dimension ref="B1:J46"/>
  <sheetViews>
    <sheetView showGridLines="0" showRowColHeaders="0" showRuler="0" view="pageLayout" topLeftCell="A19" zoomScaleNormal="100" workbookViewId="0">
      <selection activeCell="B22" sqref="B22:J29"/>
    </sheetView>
  </sheetViews>
  <sheetFormatPr defaultRowHeight="15" x14ac:dyDescent="0.25"/>
  <sheetData>
    <row r="1" spans="2:10" ht="15.75" thickBot="1" x14ac:dyDescent="0.3"/>
    <row r="2" spans="2:10" x14ac:dyDescent="0.25">
      <c r="B2" s="116" t="s">
        <v>22</v>
      </c>
      <c r="C2" s="114" t="s">
        <v>23</v>
      </c>
      <c r="D2" s="114"/>
      <c r="E2" s="114"/>
      <c r="F2" s="114"/>
      <c r="G2" s="114"/>
      <c r="H2" s="114"/>
      <c r="I2" s="110" t="s">
        <v>24</v>
      </c>
      <c r="J2" s="111"/>
    </row>
    <row r="3" spans="2:10" ht="15.75" thickBot="1" x14ac:dyDescent="0.3">
      <c r="B3" s="117"/>
      <c r="C3" s="115"/>
      <c r="D3" s="115"/>
      <c r="E3" s="115"/>
      <c r="F3" s="115"/>
      <c r="G3" s="115"/>
      <c r="H3" s="115"/>
      <c r="I3" s="112"/>
      <c r="J3" s="113"/>
    </row>
    <row r="4" spans="2:10" x14ac:dyDescent="0.25">
      <c r="B4" s="41"/>
      <c r="C4" s="118"/>
      <c r="D4" s="118"/>
      <c r="E4" s="118"/>
      <c r="F4" s="118"/>
      <c r="G4" s="118"/>
      <c r="H4" s="118"/>
      <c r="I4" s="118"/>
      <c r="J4" s="120"/>
    </row>
    <row r="5" spans="2:10" x14ac:dyDescent="0.25">
      <c r="B5" s="42"/>
      <c r="C5" s="119"/>
      <c r="D5" s="119"/>
      <c r="E5" s="119"/>
      <c r="F5" s="119"/>
      <c r="G5" s="119"/>
      <c r="H5" s="119"/>
      <c r="I5" s="119"/>
      <c r="J5" s="121"/>
    </row>
    <row r="6" spans="2:10" x14ac:dyDescent="0.25">
      <c r="B6" s="42"/>
      <c r="C6" s="119"/>
      <c r="D6" s="119"/>
      <c r="E6" s="119"/>
      <c r="F6" s="119"/>
      <c r="G6" s="119"/>
      <c r="H6" s="119"/>
      <c r="I6" s="119"/>
      <c r="J6" s="121"/>
    </row>
    <row r="7" spans="2:10" x14ac:dyDescent="0.25">
      <c r="B7" s="42"/>
      <c r="C7" s="119"/>
      <c r="D7" s="119"/>
      <c r="E7" s="119"/>
      <c r="F7" s="119"/>
      <c r="G7" s="119"/>
      <c r="H7" s="119"/>
      <c r="I7" s="119"/>
      <c r="J7" s="121"/>
    </row>
    <row r="8" spans="2:10" ht="15.75" thickBot="1" x14ac:dyDescent="0.3">
      <c r="B8" s="43"/>
      <c r="C8" s="122"/>
      <c r="D8" s="122"/>
      <c r="E8" s="122"/>
      <c r="F8" s="122"/>
      <c r="G8" s="122"/>
      <c r="H8" s="122"/>
      <c r="I8" s="122"/>
      <c r="J8" s="123"/>
    </row>
    <row r="9" spans="2:10" ht="15.75" thickBot="1" x14ac:dyDescent="0.3">
      <c r="B9" s="101"/>
      <c r="C9" s="101"/>
      <c r="D9" s="101"/>
      <c r="E9" s="101"/>
      <c r="F9" s="101"/>
      <c r="G9" s="101"/>
      <c r="H9" s="101"/>
      <c r="I9" s="101"/>
      <c r="J9" s="101"/>
    </row>
    <row r="10" spans="2:10" ht="15.75" thickBot="1" x14ac:dyDescent="0.3">
      <c r="B10" s="124" t="s">
        <v>25</v>
      </c>
      <c r="C10" s="125"/>
      <c r="D10" s="125"/>
      <c r="E10" s="125"/>
      <c r="F10" s="125"/>
      <c r="G10" s="125"/>
      <c r="H10" s="125"/>
      <c r="I10" s="125"/>
      <c r="J10" s="126"/>
    </row>
    <row r="11" spans="2:10" x14ac:dyDescent="0.25">
      <c r="B11" s="116" t="s">
        <v>26</v>
      </c>
      <c r="C11" s="114"/>
      <c r="D11" s="114"/>
      <c r="E11" s="114"/>
      <c r="F11" s="114"/>
      <c r="G11" s="114"/>
      <c r="H11" s="114" t="s">
        <v>27</v>
      </c>
      <c r="I11" s="110" t="s">
        <v>28</v>
      </c>
      <c r="J11" s="111"/>
    </row>
    <row r="12" spans="2:10" ht="29.25" customHeight="1" thickBot="1" x14ac:dyDescent="0.3">
      <c r="B12" s="117"/>
      <c r="C12" s="115"/>
      <c r="D12" s="115"/>
      <c r="E12" s="115"/>
      <c r="F12" s="115"/>
      <c r="G12" s="115"/>
      <c r="H12" s="115"/>
      <c r="I12" s="112"/>
      <c r="J12" s="113"/>
    </row>
    <row r="13" spans="2:10" x14ac:dyDescent="0.25">
      <c r="B13" s="131"/>
      <c r="C13" s="118"/>
      <c r="D13" s="118"/>
      <c r="E13" s="118"/>
      <c r="F13" s="118"/>
      <c r="G13" s="118"/>
      <c r="H13" s="44"/>
      <c r="I13" s="118"/>
      <c r="J13" s="120"/>
    </row>
    <row r="14" spans="2:10" x14ac:dyDescent="0.25">
      <c r="B14" s="127"/>
      <c r="C14" s="119"/>
      <c r="D14" s="119"/>
      <c r="E14" s="119"/>
      <c r="F14" s="119"/>
      <c r="G14" s="119"/>
      <c r="H14" s="45"/>
      <c r="I14" s="119"/>
      <c r="J14" s="121"/>
    </row>
    <row r="15" spans="2:10" x14ac:dyDescent="0.25">
      <c r="B15" s="127"/>
      <c r="C15" s="119"/>
      <c r="D15" s="119"/>
      <c r="E15" s="119"/>
      <c r="F15" s="119"/>
      <c r="G15" s="119"/>
      <c r="H15" s="45"/>
      <c r="I15" s="119"/>
      <c r="J15" s="121"/>
    </row>
    <row r="16" spans="2:10" x14ac:dyDescent="0.25">
      <c r="B16" s="127"/>
      <c r="C16" s="119"/>
      <c r="D16" s="119"/>
      <c r="E16" s="119"/>
      <c r="F16" s="119"/>
      <c r="G16" s="119"/>
      <c r="H16" s="45"/>
      <c r="I16" s="119"/>
      <c r="J16" s="121"/>
    </row>
    <row r="17" spans="2:10" ht="15.75" thickBot="1" x14ac:dyDescent="0.3">
      <c r="B17" s="132"/>
      <c r="C17" s="122"/>
      <c r="D17" s="122"/>
      <c r="E17" s="122"/>
      <c r="F17" s="122"/>
      <c r="G17" s="122"/>
      <c r="H17" s="46"/>
      <c r="I17" s="122"/>
      <c r="J17" s="123"/>
    </row>
    <row r="18" spans="2:10" ht="15.75" thickBot="1" x14ac:dyDescent="0.3">
      <c r="B18" s="87"/>
      <c r="C18" s="87"/>
      <c r="D18" s="87"/>
      <c r="E18" s="87"/>
      <c r="F18" s="87"/>
      <c r="G18" s="87"/>
      <c r="H18" s="87"/>
      <c r="I18" s="87"/>
      <c r="J18" s="87"/>
    </row>
    <row r="19" spans="2:10" ht="15.75" thickBot="1" x14ac:dyDescent="0.3">
      <c r="B19" s="128" t="s">
        <v>29</v>
      </c>
      <c r="C19" s="129"/>
      <c r="D19" s="129"/>
      <c r="E19" s="129"/>
      <c r="F19" s="129"/>
      <c r="G19" s="129"/>
      <c r="H19" s="129"/>
      <c r="I19" s="129"/>
      <c r="J19" s="130"/>
    </row>
    <row r="20" spans="2:10" x14ac:dyDescent="0.25">
      <c r="B20" s="116" t="s">
        <v>26</v>
      </c>
      <c r="C20" s="114"/>
      <c r="D20" s="114"/>
      <c r="E20" s="114"/>
      <c r="F20" s="114"/>
      <c r="G20" s="114"/>
      <c r="H20" s="114" t="s">
        <v>27</v>
      </c>
      <c r="I20" s="110" t="s">
        <v>30</v>
      </c>
      <c r="J20" s="111"/>
    </row>
    <row r="21" spans="2:10" ht="29.25" customHeight="1" thickBot="1" x14ac:dyDescent="0.3">
      <c r="B21" s="117"/>
      <c r="C21" s="115"/>
      <c r="D21" s="115"/>
      <c r="E21" s="115"/>
      <c r="F21" s="115"/>
      <c r="G21" s="115"/>
      <c r="H21" s="115"/>
      <c r="I21" s="112"/>
      <c r="J21" s="113"/>
    </row>
    <row r="22" spans="2:10" x14ac:dyDescent="0.25">
      <c r="B22" s="131"/>
      <c r="C22" s="118"/>
      <c r="D22" s="118"/>
      <c r="E22" s="118"/>
      <c r="F22" s="118"/>
      <c r="G22" s="118"/>
      <c r="H22" s="44"/>
      <c r="I22" s="118"/>
      <c r="J22" s="120"/>
    </row>
    <row r="23" spans="2:10" x14ac:dyDescent="0.25">
      <c r="B23" s="127"/>
      <c r="C23" s="119"/>
      <c r="D23" s="119"/>
      <c r="E23" s="119"/>
      <c r="F23" s="119"/>
      <c r="G23" s="119"/>
      <c r="H23" s="45"/>
      <c r="I23" s="119"/>
      <c r="J23" s="121"/>
    </row>
    <row r="24" spans="2:10" x14ac:dyDescent="0.25">
      <c r="B24" s="127"/>
      <c r="C24" s="119"/>
      <c r="D24" s="119"/>
      <c r="E24" s="119"/>
      <c r="F24" s="119"/>
      <c r="G24" s="119"/>
      <c r="H24" s="45"/>
      <c r="I24" s="119"/>
      <c r="J24" s="121"/>
    </row>
    <row r="25" spans="2:10" x14ac:dyDescent="0.25">
      <c r="B25" s="127"/>
      <c r="C25" s="119"/>
      <c r="D25" s="119"/>
      <c r="E25" s="119"/>
      <c r="F25" s="119"/>
      <c r="G25" s="119"/>
      <c r="H25" s="45"/>
      <c r="I25" s="119"/>
      <c r="J25" s="121"/>
    </row>
    <row r="26" spans="2:10" x14ac:dyDescent="0.25">
      <c r="B26" s="127"/>
      <c r="C26" s="119"/>
      <c r="D26" s="119"/>
      <c r="E26" s="119"/>
      <c r="F26" s="119"/>
      <c r="G26" s="119"/>
      <c r="H26" s="45"/>
      <c r="I26" s="119"/>
      <c r="J26" s="121"/>
    </row>
    <row r="27" spans="2:10" x14ac:dyDescent="0.25">
      <c r="B27" s="133"/>
      <c r="C27" s="134"/>
      <c r="D27" s="134"/>
      <c r="E27" s="134"/>
      <c r="F27" s="134"/>
      <c r="G27" s="135"/>
      <c r="H27" s="45"/>
      <c r="I27" s="139"/>
      <c r="J27" s="140"/>
    </row>
    <row r="28" spans="2:10" x14ac:dyDescent="0.25">
      <c r="B28" s="133"/>
      <c r="C28" s="134"/>
      <c r="D28" s="134"/>
      <c r="E28" s="134"/>
      <c r="F28" s="134"/>
      <c r="G28" s="135"/>
      <c r="H28" s="45"/>
      <c r="I28" s="139"/>
      <c r="J28" s="140"/>
    </row>
    <row r="29" spans="2:10" ht="15.75" thickBot="1" x14ac:dyDescent="0.3">
      <c r="B29" s="136"/>
      <c r="C29" s="137"/>
      <c r="D29" s="137"/>
      <c r="E29" s="137"/>
      <c r="F29" s="137"/>
      <c r="G29" s="138"/>
      <c r="H29" s="46"/>
      <c r="I29" s="141"/>
      <c r="J29" s="142"/>
    </row>
    <row r="44" spans="2:10" x14ac:dyDescent="0.25">
      <c r="B44" s="87"/>
      <c r="C44" s="87"/>
      <c r="D44" s="87"/>
      <c r="E44" s="87"/>
      <c r="F44" s="87"/>
      <c r="G44" s="87"/>
      <c r="I44" s="87"/>
      <c r="J44" s="87"/>
    </row>
    <row r="45" spans="2:10" x14ac:dyDescent="0.25">
      <c r="B45" s="87"/>
      <c r="C45" s="87"/>
      <c r="D45" s="87"/>
      <c r="E45" s="87"/>
      <c r="F45" s="87"/>
      <c r="G45" s="87"/>
      <c r="I45" s="87"/>
      <c r="J45" s="87"/>
    </row>
    <row r="46" spans="2:10" x14ac:dyDescent="0.25">
      <c r="B46" s="87"/>
      <c r="C46" s="87"/>
      <c r="D46" s="87"/>
      <c r="E46" s="87"/>
      <c r="F46" s="87"/>
      <c r="G46" s="87"/>
      <c r="I46" s="87"/>
      <c r="J46" s="87"/>
    </row>
  </sheetData>
  <mergeCells count="55">
    <mergeCell ref="B46:G46"/>
    <mergeCell ref="I46:J46"/>
    <mergeCell ref="B25:G25"/>
    <mergeCell ref="I25:J25"/>
    <mergeCell ref="B26:G26"/>
    <mergeCell ref="I26:J26"/>
    <mergeCell ref="B45:G45"/>
    <mergeCell ref="I45:J45"/>
    <mergeCell ref="B44:G44"/>
    <mergeCell ref="I44:J44"/>
    <mergeCell ref="B27:G27"/>
    <mergeCell ref="B28:G28"/>
    <mergeCell ref="B29:G29"/>
    <mergeCell ref="I27:J27"/>
    <mergeCell ref="I28:J28"/>
    <mergeCell ref="I29:J29"/>
    <mergeCell ref="C7:H7"/>
    <mergeCell ref="C8:H8"/>
    <mergeCell ref="I15:J15"/>
    <mergeCell ref="I16:J16"/>
    <mergeCell ref="I17:J17"/>
    <mergeCell ref="B15:G15"/>
    <mergeCell ref="B16:G16"/>
    <mergeCell ref="B17:G17"/>
    <mergeCell ref="B13:G13"/>
    <mergeCell ref="B14:G14"/>
    <mergeCell ref="I13:J13"/>
    <mergeCell ref="I14:J14"/>
    <mergeCell ref="B23:G23"/>
    <mergeCell ref="I23:J23"/>
    <mergeCell ref="B18:J18"/>
    <mergeCell ref="B19:J19"/>
    <mergeCell ref="B24:G24"/>
    <mergeCell ref="I24:J24"/>
    <mergeCell ref="B20:G21"/>
    <mergeCell ref="H20:H21"/>
    <mergeCell ref="I20:J21"/>
    <mergeCell ref="B22:G22"/>
    <mergeCell ref="I22:J22"/>
    <mergeCell ref="I2:J3"/>
    <mergeCell ref="C2:H3"/>
    <mergeCell ref="B2:B3"/>
    <mergeCell ref="I11:J12"/>
    <mergeCell ref="H11:H12"/>
    <mergeCell ref="B11:G12"/>
    <mergeCell ref="B9:J9"/>
    <mergeCell ref="C4:H4"/>
    <mergeCell ref="C5:H5"/>
    <mergeCell ref="I4:J4"/>
    <mergeCell ref="I5:J5"/>
    <mergeCell ref="I6:J6"/>
    <mergeCell ref="I7:J7"/>
    <mergeCell ref="I8:J8"/>
    <mergeCell ref="B10:J10"/>
    <mergeCell ref="C6:H6"/>
  </mergeCells>
  <pageMargins left="0.511811024" right="0.511811024" top="0.78740157499999996" bottom="0.78740157499999996" header="0.31496062000000002" footer="0.31496062000000002"/>
  <pageSetup paperSize="9" orientation="portrait" verticalDpi="300" r:id="rId1"/>
  <headerFooter>
    <oddHeader>&amp;C                             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6A681-BA38-4B5A-87CB-8A69BEBF5C61}">
  <sheetPr codeName="Planilha3"/>
  <dimension ref="A1:AE58"/>
  <sheetViews>
    <sheetView showGridLines="0" showRowColHeaders="0" tabSelected="1" showRuler="0" view="pageLayout" topLeftCell="A55" zoomScaleNormal="100" workbookViewId="0">
      <selection activeCell="A4" sqref="A4:F4"/>
    </sheetView>
  </sheetViews>
  <sheetFormatPr defaultRowHeight="15" x14ac:dyDescent="0.25"/>
  <cols>
    <col min="8" max="8" width="14" style="1" customWidth="1"/>
    <col min="9" max="9" width="28.28515625" style="1" customWidth="1"/>
    <col min="10" max="10" width="8.85546875" style="1" customWidth="1"/>
    <col min="11" max="11" width="9.140625" style="1"/>
    <col min="12" max="12" width="14" style="1" customWidth="1"/>
    <col min="13" max="13" width="21.85546875" customWidth="1"/>
    <col min="23" max="23" width="12.7109375" customWidth="1"/>
    <col min="27" max="27" width="45.42578125" customWidth="1"/>
    <col min="29" max="29" width="38.140625" customWidth="1"/>
    <col min="30" max="30" width="21.5703125" style="28" customWidth="1"/>
  </cols>
  <sheetData>
    <row r="1" spans="1:31" ht="15.75" thickBot="1" x14ac:dyDescent="0.3"/>
    <row r="2" spans="1:31" ht="19.5" thickBot="1" x14ac:dyDescent="0.35">
      <c r="A2" s="197" t="s">
        <v>31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9"/>
      <c r="N2" s="16"/>
      <c r="O2" s="22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2"/>
    </row>
    <row r="3" spans="1:31" ht="15.75" thickBot="1" x14ac:dyDescent="0.3">
      <c r="A3" s="203" t="s">
        <v>32</v>
      </c>
      <c r="B3" s="204"/>
      <c r="C3" s="204"/>
      <c r="D3" s="204"/>
      <c r="E3" s="204"/>
      <c r="F3" s="204"/>
      <c r="G3" s="39" t="s">
        <v>33</v>
      </c>
      <c r="H3" s="39" t="s">
        <v>34</v>
      </c>
      <c r="I3" s="39" t="s">
        <v>35</v>
      </c>
      <c r="J3" s="18" t="s">
        <v>36</v>
      </c>
      <c r="K3" s="174" t="s">
        <v>37</v>
      </c>
      <c r="L3" s="175"/>
      <c r="M3" s="185"/>
      <c r="N3" s="17"/>
      <c r="O3" s="2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4"/>
    </row>
    <row r="4" spans="1:31" x14ac:dyDescent="0.25">
      <c r="A4" s="205"/>
      <c r="B4" s="206"/>
      <c r="C4" s="206"/>
      <c r="D4" s="206"/>
      <c r="E4" s="206"/>
      <c r="F4" s="207"/>
      <c r="G4" s="47"/>
      <c r="H4" s="48"/>
      <c r="I4" s="48"/>
      <c r="J4" s="54" t="str">
        <f>IF(G4=AD12,IF(H4=$AD$8,IF(I4=$AC$8,"115",IF(I4=$AC$9,"100",IF(I4=$AC$10,"85",IF(I4=$AC$11,"70","0")))),IF(H4=$AD$9,IF(I4=$AC$8,"115",IF(I4=$AC$9,"100",IF(I4=$AC$10,"85",IF(I4=$AC$11,"70","0")))),IF(H4=$AD$10,IF(I4=$AC$8,"65",IF(I4=$AC$9,"60",IF(I4=$AC$10,"55",IF(I4=$AC$11,"40","0")))),"0"))),IF(H4=$AD$8,IF(I4=$AC$8,"100",IF(I4=$AC$9,"85",IF(I4=$AC$10,"70",IF(I4=$AC$11,"55","0")))),IF(H4=$AD$9,IF(I4=$AC$8,"100",IF(I4=$AC$9,"85",IF(I4=$AC$10,"70",IF(I4=$AC$11,"55","0")))),IF(H4=$AD$10,IF(I4=$AC$8,"50",IF(I4=$AC$9,"45",IF(I4=$AC$10,"35",IF(I4=$AC$11,"25","0")))),"0"))))</f>
        <v>0</v>
      </c>
      <c r="K4" s="200"/>
      <c r="L4" s="201"/>
      <c r="M4" s="202"/>
      <c r="N4" s="5"/>
      <c r="O4" s="25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6"/>
    </row>
    <row r="5" spans="1:31" x14ac:dyDescent="0.25">
      <c r="A5" s="208"/>
      <c r="B5" s="209"/>
      <c r="C5" s="209"/>
      <c r="D5" s="209"/>
      <c r="E5" s="209"/>
      <c r="F5" s="210"/>
      <c r="G5" s="47"/>
      <c r="H5" s="48"/>
      <c r="I5" s="48"/>
      <c r="J5" s="54" t="str">
        <f>IF(G5=AD12,IF(H5=$AD$8,IF(I5=$AC$8,"115",IF(I5=$AC$9,"100",IF(I5=$AC$10,"85",IF(I5=$AC$11,"70","0")))),IF(H5=$AD$9,IF(I5=$AC$8,"115",IF(I5=$AC$9,"100",IF(I5=$AC$10,"85",IF(I5=$AC$11,"70","0")))),IF(H5=$AD$10,IF(I5=$AC$8,"65",IF(I5=$AC$9,"60",IF(I5=$AC$10,"55",IF(I5=$AC$11,"40","0")))),"0"))),IF(H5=$AD$8,IF(I5=$AC$8,"100",IF(I5=$AC$9,"85",IF(I5=$AC$10,"70",IF(I5=$AC$11,"55","0")))),IF(H5=$AD$9,IF(I5=$AC$8,"100",IF(I5=$AC$9,"85",IF(I5=$AC$10,"70",IF(I5=$AC$11,"55","0")))),IF(H5=$AD$10,IF(I5=$AC$8,"50",IF(I5=$AC$9,"45",IF(I5=$AC$10,"35",IF(I5=$AC$11,"25","0")))),"0"))))</f>
        <v>0</v>
      </c>
      <c r="K5" s="191"/>
      <c r="L5" s="192"/>
      <c r="M5" s="193"/>
      <c r="N5" s="5"/>
      <c r="O5" s="25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6"/>
      <c r="AC5" s="27" t="s">
        <v>38</v>
      </c>
      <c r="AE5" s="28"/>
    </row>
    <row r="6" spans="1:31" x14ac:dyDescent="0.25">
      <c r="A6" s="208"/>
      <c r="B6" s="209"/>
      <c r="C6" s="209"/>
      <c r="D6" s="209"/>
      <c r="E6" s="209"/>
      <c r="F6" s="210"/>
      <c r="G6" s="47"/>
      <c r="H6" s="48"/>
      <c r="I6" s="48"/>
      <c r="J6" s="54" t="str">
        <f>IF(G6=AD12,IF(H6=$AD$8,IF(I6=$AC$8,"115",IF(I6=$AC$9,"100",IF(I6=$AC$10,"85",IF(I6=$AC$11,"70","0")))),IF(H6=$AD$9,IF(I6=$AC$8,"115",IF(I6=$AC$9,"100",IF(I6=$AC$10,"85",IF(I6=$AC$11,"70","0")))),IF(H6=$AD$10,IF(I6=$AC$8,"65",IF(I6=$AC$9,"60",IF(I6=$AC$10,"55",IF(I6=$AC$11,"40","0")))),"0"))),IF(H6=$AD$8,IF(I6=$AC$8,"100",IF(I6=$AC$9,"85",IF(I6=$AC$10,"70",IF(I6=$AC$11,"55","0")))),IF(H6=$AD$9,IF(I6=$AC$8,"100",IF(I6=$AC$9,"85",IF(I6=$AC$10,"70",IF(I6=$AC$11,"55","0")))),IF(H6=$AD$10,IF(I6=$AC$8,"50",IF(I6=$AC$9,"45",IF(I6=$AC$10,"35",IF(I6=$AC$11,"25","0")))),"0"))))</f>
        <v>0</v>
      </c>
      <c r="K6" s="191"/>
      <c r="L6" s="192"/>
      <c r="M6" s="193"/>
      <c r="N6" s="5"/>
      <c r="O6" s="25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6"/>
      <c r="AC6" s="27" t="s">
        <v>39</v>
      </c>
      <c r="AD6" s="27"/>
      <c r="AE6" s="28"/>
    </row>
    <row r="7" spans="1:31" x14ac:dyDescent="0.25">
      <c r="A7" s="208"/>
      <c r="B7" s="209"/>
      <c r="C7" s="209"/>
      <c r="D7" s="209"/>
      <c r="E7" s="209"/>
      <c r="F7" s="210"/>
      <c r="G7" s="47"/>
      <c r="H7" s="48"/>
      <c r="I7" s="48"/>
      <c r="J7" s="54" t="str">
        <f>IF(G7=AD12,IF(H7=$AD$8,IF(I7=$AC$8,"115",IF(I7=$AC$9,"100",IF(I7=$AC$10,"85",IF(I7=$AC$11,"70","0")))),IF(H7=$AD$9,IF(I7=$AC$8,"115",IF(I7=$AC$9,"100",IF(I7=$AC$10,"85",IF(I7=$AC$11,"70","0")))),IF(H7=$AD$10,IF(I7=$AC$8,"65",IF(I7=$AC$9,"60",IF(I7=$AC$10,"55",IF(I7=$AC$11,"40","0")))),"0"))),IF(H7=$AD$8,IF(I7=$AC$8,"100",IF(I7=$AC$9,"85",IF(I7=$AC$10,"70",IF(I7=$AC$11,"55","0")))),IF(H7=$AD$9,IF(I7=$AC$8,"100",IF(I7=$AC$9,"85",IF(I7=$AC$10,"70",IF(I7=$AC$11,"55","0")))),IF(H7=$AD$10,IF(I7=$AC$8,"50",IF(I7=$AC$9,"45",IF(I7=$AC$10,"35",IF(I7=$AC$11,"25","0")))),"0"))))</f>
        <v>0</v>
      </c>
      <c r="K7" s="191"/>
      <c r="L7" s="192"/>
      <c r="M7" s="193"/>
      <c r="N7" s="5"/>
      <c r="O7" s="25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6"/>
      <c r="AC7" s="28"/>
      <c r="AD7" s="27"/>
      <c r="AE7" s="28"/>
    </row>
    <row r="8" spans="1:31" x14ac:dyDescent="0.25">
      <c r="A8" s="208"/>
      <c r="B8" s="209"/>
      <c r="C8" s="209"/>
      <c r="D8" s="209"/>
      <c r="E8" s="209"/>
      <c r="F8" s="210"/>
      <c r="G8" s="47"/>
      <c r="H8" s="48"/>
      <c r="I8" s="48"/>
      <c r="J8" s="54" t="str">
        <f>IF(G8=AD12,IF(H8=$AD$8,IF(I8=$AC$8,"115",IF(I8=$AC$9,"100",IF(I8=$AC$10,"85",IF(I8=$AC$11,"70","0")))),IF(H8=$AD$9,IF(I8=$AC$8,"115",IF(I8=$AC$9,"100",IF(I8=$AC$10,"85",IF(I8=$AC$11,"70","0")))),IF(H8=$AD$10,IF(I8=$AC$8,"65",IF(I8=$AC$9,"60",IF(I8=$AC$10,"55",IF(I8=$AC$11,"40","0")))),"0"))),IF(H8=$AD$8,IF(I8=$AC$8,"100",IF(I8=$AC$9,"85",IF(I8=$AC$10,"70",IF(I8=$AC$11,"55","0")))),IF(H8=$AD$9,IF(I8=$AC$8,"100",IF(I8=$AC$9,"85",IF(I8=$AC$10,"70",IF(I8=$AC$11,"55","0")))),IF(H8=$AD$10,IF(I8=$AC$8,"50",IF(I8=$AC$9,"45",IF(I8=$AC$10,"35",IF(I8=$AC$11,"25","0")))),"0"))))</f>
        <v>0</v>
      </c>
      <c r="K8" s="191"/>
      <c r="L8" s="192"/>
      <c r="M8" s="193"/>
      <c r="N8" s="5"/>
      <c r="O8" s="25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6"/>
      <c r="AC8" s="29" t="s">
        <v>40</v>
      </c>
      <c r="AD8" s="29" t="s">
        <v>41</v>
      </c>
      <c r="AE8" s="28"/>
    </row>
    <row r="9" spans="1:31" x14ac:dyDescent="0.25">
      <c r="A9" s="208"/>
      <c r="B9" s="209"/>
      <c r="C9" s="209"/>
      <c r="D9" s="209"/>
      <c r="E9" s="209"/>
      <c r="F9" s="210"/>
      <c r="G9" s="47"/>
      <c r="H9" s="48"/>
      <c r="I9" s="48"/>
      <c r="J9" s="54" t="str">
        <f>IF(G9=AD12,IF(H9=$AD$8,IF(I9=$AC$8,"115",IF(I9=$AC$9,"100",IF(I9=$AC$10,"85",IF(I9=$AC$11,"70","0")))),IF(H9=$AD$9,IF(I9=$AC$8,"115",IF(I9=$AC$9,"100",IF(I9=$AC$10,"85",IF(I9=$AC$11,"70","0")))),IF(H9=$AD$10,IF(I9=$AC$8,"65",IF(I9=$AC$9,"60",IF(I9=$AC$10,"55",IF(I9=$AC$11,"40","0")))),"0"))),IF(H9=$AD$8,IF(I9=$AC$8,"100",IF(I9=$AC$9,"85",IF(I9=$AC$10,"70",IF(I9=$AC$11,"55","0")))),IF(H9=$AD$9,IF(I9=$AC$8,"100",IF(I9=$AC$9,"85",IF(I9=$AC$10,"70",IF(I9=$AC$11,"55","0")))),IF(H9=$AD$10,IF(I9=$AC$8,"50",IF(I9=$AC$9,"45",IF(I9=$AC$10,"35",IF(I9=$AC$11,"25","0")))),"0"))))</f>
        <v>0</v>
      </c>
      <c r="K9" s="191"/>
      <c r="L9" s="192"/>
      <c r="M9" s="193"/>
      <c r="N9" s="5"/>
      <c r="O9" s="25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6"/>
      <c r="AC9" s="29" t="s">
        <v>42</v>
      </c>
      <c r="AD9" s="29" t="s">
        <v>43</v>
      </c>
      <c r="AE9" s="28"/>
    </row>
    <row r="10" spans="1:31" x14ac:dyDescent="0.25">
      <c r="A10" s="208"/>
      <c r="B10" s="209"/>
      <c r="C10" s="209"/>
      <c r="D10" s="209"/>
      <c r="E10" s="209"/>
      <c r="F10" s="210"/>
      <c r="G10" s="47"/>
      <c r="H10" s="48"/>
      <c r="I10" s="48"/>
      <c r="J10" s="54" t="str">
        <f>IF(G10=AD12,IF(H10=$AD$8,IF(I10=$AC$8,"115",IF(I10=$AC$9,"100",IF(I10=$AC$10,"85",IF(I10=$AC$11,"70","0")))),IF(H10=$AD$9,IF(I10=$AC$8,"115",IF(I10=$AC$9,"100",IF(I10=$AC$10,"85",IF(I10=$AC$11,"70","0")))),IF(H10=$AD$10,IF(I10=$AC$8,"65",IF(I10=$AC$9,"60",IF(I10=$AC$10,"55",IF(I10=$AC$11,"40","0")))),"0"))),IF(H10=$AD$8,IF(I10=$AC$8,"100",IF(I10=$AC$9,"85",IF(I10=$AC$10,"70",IF(I10=$AC$11,"55","0")))),IF(H10=$AD$9,IF(I10=$AC$8,"100",IF(I10=$AC$9,"85",IF(I10=$AC$10,"70",IF(I10=$AC$11,"55","0")))),IF(H10=$AD$10,IF(I10=$AC$8,"50",IF(I10=$AC$9,"45",IF(I10=$AC$10,"35",IF(I10=$AC$11,"25","0")))),"0"))))</f>
        <v>0</v>
      </c>
      <c r="K10" s="191"/>
      <c r="L10" s="192"/>
      <c r="M10" s="193"/>
      <c r="N10" s="5"/>
      <c r="O10" s="25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6"/>
      <c r="AC10" s="29" t="s">
        <v>44</v>
      </c>
      <c r="AD10" s="29" t="s">
        <v>45</v>
      </c>
      <c r="AE10" s="28"/>
    </row>
    <row r="11" spans="1:31" x14ac:dyDescent="0.25">
      <c r="A11" s="208"/>
      <c r="B11" s="209"/>
      <c r="C11" s="209"/>
      <c r="D11" s="209"/>
      <c r="E11" s="209"/>
      <c r="F11" s="210"/>
      <c r="G11" s="47"/>
      <c r="H11" s="48"/>
      <c r="I11" s="48"/>
      <c r="J11" s="54" t="str">
        <f>IF(G11=AD12,IF(H11=$AD$8,IF(I11=$AC$8,"115",IF(I11=$AC$9,"100",IF(I11=$AC$10,"85",IF(I11=$AC$11,"70","0")))),IF(H11=$AD$9,IF(I11=$AC$8,"115",IF(I11=$AC$9,"100",IF(I11=$AC$10,"85",IF(I11=$AC$11,"70","0")))),IF(H11=$AD$10,IF(I11=$AC$8,"65",IF(I11=$AC$9,"60",IF(I11=$AC$10,"55",IF(I11=$AC$11,"40","0")))),"0"))),IF(H11=$AD$8,IF(I11=$AC$8,"100",IF(I11=$AC$9,"85",IF(I11=$AC$10,"70",IF(I11=$AC$11,"55","0")))),IF(H11=$AD$9,IF(I11=$AC$8,"100",IF(I11=$AC$9,"85",IF(I11=$AC$10,"70",IF(I11=$AC$11,"55","0")))),IF(H11=$AD$10,IF(I11=$AC$8,"50",IF(I11=$AC$9,"45",IF(I11=$AC$10,"35",IF(I11=$AC$11,"25","0")))),"0"))))</f>
        <v>0</v>
      </c>
      <c r="K11" s="191"/>
      <c r="L11" s="192"/>
      <c r="M11" s="193"/>
      <c r="N11" s="5"/>
      <c r="O11" s="25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6"/>
      <c r="AC11" s="30" t="s">
        <v>46</v>
      </c>
      <c r="AD11" s="29"/>
      <c r="AE11" s="28"/>
    </row>
    <row r="12" spans="1:31" x14ac:dyDescent="0.25">
      <c r="A12" s="208"/>
      <c r="B12" s="209"/>
      <c r="C12" s="209"/>
      <c r="D12" s="209"/>
      <c r="E12" s="209"/>
      <c r="F12" s="210"/>
      <c r="G12" s="47"/>
      <c r="H12" s="48"/>
      <c r="I12" s="48"/>
      <c r="J12" s="54" t="str">
        <f>IF(G12=AD12,IF(H12=$AD$8,IF(I12=$AC$8,"115",IF(I12=$AC$9,"100",IF(I12=$AC$10,"85",IF(I12=$AC$11,"70","0")))),IF(H12=$AD$9,IF(I12=$AC$8,"115",IF(I12=$AC$9,"100",IF(I12=$AC$10,"85",IF(I12=$AC$11,"70","0")))),IF(H12=$AD$10,IF(I12=$AC$8,"65",IF(I12=$AC$9,"60",IF(I12=$AC$10,"55",IF(I12=$AC$11,"40","0")))),"0"))),IF(H12=$AD$8,IF(I12=$AC$8,"100",IF(I12=$AC$9,"85",IF(I12=$AC$10,"70",IF(I12=$AC$11,"55","0")))),IF(H12=$AD$9,IF(I12=$AC$8,"100",IF(I12=$AC$9,"85",IF(I12=$AC$10,"70",IF(I12=$AC$11,"55","0")))),IF(H12=$AD$10,IF(I12=$AC$8,"50",IF(I12=$AC$9,"45",IF(I12=$AC$10,"35",IF(I12=$AC$11,"25","0")))),"0"))))</f>
        <v>0</v>
      </c>
      <c r="K12" s="191"/>
      <c r="L12" s="192"/>
      <c r="M12" s="193"/>
      <c r="N12" s="5"/>
      <c r="O12" s="25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7"/>
      <c r="AD12" s="29" t="s">
        <v>47</v>
      </c>
      <c r="AE12" s="28"/>
    </row>
    <row r="13" spans="1:31" x14ac:dyDescent="0.25">
      <c r="A13" s="208"/>
      <c r="B13" s="209"/>
      <c r="C13" s="209"/>
      <c r="D13" s="209"/>
      <c r="E13" s="209"/>
      <c r="F13" s="210"/>
      <c r="G13" s="47"/>
      <c r="H13" s="48"/>
      <c r="I13" s="48"/>
      <c r="J13" s="54" t="str">
        <f>IF(G13=AD12,IF(H13=$AD$8,IF(I13=$AC$8,"115",IF(I13=$AC$9,"100",IF(I13=$AC$10,"85",IF(I13=$AC$11,"70","0")))),IF(H13=$AD$9,IF(I13=$AC$8,"115",IF(I13=$AC$9,"100",IF(I13=$AC$10,"85",IF(I13=$AC$11,"70","0")))),IF(H13=$AD$10,IF(I13=$AC$8,"65",IF(I13=$AC$9,"60",IF(I13=$AC$10,"55",IF(I13=$AC$11,"40","0")))),"0"))),IF(H13=$AD$8,IF(I13=$AC$8,"100",IF(I13=$AC$9,"85",IF(I13=$AC$10,"70",IF(I13=$AC$11,"55","0")))),IF(H13=$AD$9,IF(I13=$AC$8,"100",IF(I13=$AC$9,"85",IF(I13=$AC$10,"70",IF(I13=$AC$11,"55","0")))),IF(H13=$AD$10,IF(I13=$AC$8,"50",IF(I13=$AC$9,"45",IF(I13=$AC$10,"35",IF(I13=$AC$11,"25","0")))),"0"))))</f>
        <v>0</v>
      </c>
      <c r="K13" s="191"/>
      <c r="L13" s="192"/>
      <c r="M13" s="193"/>
      <c r="N13" s="5"/>
      <c r="O13" s="25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31" t="s">
        <v>48</v>
      </c>
      <c r="AD13" s="29" t="s">
        <v>49</v>
      </c>
      <c r="AE13" s="28"/>
    </row>
    <row r="14" spans="1:31" x14ac:dyDescent="0.25">
      <c r="A14" s="208"/>
      <c r="B14" s="209"/>
      <c r="C14" s="209"/>
      <c r="D14" s="209"/>
      <c r="E14" s="209"/>
      <c r="F14" s="210"/>
      <c r="G14" s="47"/>
      <c r="H14" s="48"/>
      <c r="I14" s="48"/>
      <c r="J14" s="54" t="str">
        <f>IF(G14=AD12,IF(H14=$AD$8,IF(I14=$AC$8,"115",IF(I14=$AC$9,"100",IF(I14=$AC$10,"85",IF(I14=$AC$11,"70","0")))),IF(H14=$AD$9,IF(I14=$AC$8,"115",IF(I14=$AC$9,"100",IF(I14=$AC$10,"85",IF(I14=$AC$11,"70","0")))),IF(H14=$AD$10,IF(I14=$AC$8,"65",IF(I14=$AC$9,"60",IF(I14=$AC$10,"55",IF(I14=$AC$11,"40","0")))),"0"))),IF(H14=$AD$8,IF(I14=$AC$8,"100",IF(I14=$AC$9,"85",IF(I14=$AC$10,"70",IF(I14=$AC$11,"55","0")))),IF(H14=$AD$9,IF(I14=$AC$8,"100",IF(I14=$AC$9,"85",IF(I14=$AC$10,"70",IF(I14=$AC$11,"55","0")))),IF(H14=$AD$10,IF(I14=$AC$8,"50",IF(I14=$AC$9,"45",IF(I14=$AC$10,"35",IF(I14=$AC$11,"25","0")))),"0"))))</f>
        <v>0</v>
      </c>
      <c r="K14" s="191"/>
      <c r="L14" s="192"/>
      <c r="M14" s="193"/>
      <c r="N14" s="5"/>
      <c r="O14" s="25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31" t="s">
        <v>50</v>
      </c>
      <c r="AD14" s="27"/>
      <c r="AE14" s="28"/>
    </row>
    <row r="15" spans="1:31" x14ac:dyDescent="0.25">
      <c r="A15" s="208"/>
      <c r="B15" s="209"/>
      <c r="C15" s="209"/>
      <c r="D15" s="209"/>
      <c r="E15" s="209"/>
      <c r="F15" s="210"/>
      <c r="G15" s="47"/>
      <c r="H15" s="48"/>
      <c r="I15" s="48"/>
      <c r="J15" s="54" t="str">
        <f>IF(G15=AD12,IF(H15=$AD$8,IF(I15=$AC$8,"115",IF(I15=$AC$9,"100",IF(I15=$AC$10,"85",IF(I15=$AC$11,"70","0")))),IF(H15=$AD$9,IF(I15=$AC$8,"115",IF(I15=$AC$9,"100",IF(I15=$AC$10,"85",IF(I15=$AC$11,"70","0")))),IF(H15=$AD$10,IF(I15=$AC$8,"65",IF(I15=$AC$9,"60",IF(I15=$AC$10,"55",IF(I15=$AC$11,"40","0")))),"0"))),IF(H15=$AD$8,IF(I15=$AC$8,"100",IF(I15=$AC$9,"85",IF(I15=$AC$10,"70",IF(I15=$AC$11,"55","0")))),IF(H15=$AD$9,IF(I15=$AC$8,"100",IF(I15=$AC$9,"85",IF(I15=$AC$10,"70",IF(I15=$AC$11,"55","0")))),IF(H15=$AD$10,IF(I15=$AC$8,"50",IF(I15=$AC$9,"45",IF(I15=$AC$10,"35",IF(I15=$AC$11,"25","0")))),"0"))))</f>
        <v>0</v>
      </c>
      <c r="K15" s="191"/>
      <c r="L15" s="192"/>
      <c r="M15" s="193"/>
      <c r="N15" s="5"/>
      <c r="O15" s="25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31" t="s">
        <v>51</v>
      </c>
      <c r="AD15" s="27"/>
      <c r="AE15" s="28"/>
    </row>
    <row r="16" spans="1:31" x14ac:dyDescent="0.25">
      <c r="A16" s="208"/>
      <c r="B16" s="209"/>
      <c r="C16" s="209"/>
      <c r="D16" s="209"/>
      <c r="E16" s="209"/>
      <c r="F16" s="210"/>
      <c r="G16" s="47"/>
      <c r="H16" s="48"/>
      <c r="I16" s="48"/>
      <c r="J16" s="54" t="str">
        <f>IF(G16=AD12,IF(H16=$AD$8,IF(I16=$AC$8,"115",IF(I16=$AC$9,"100",IF(I16=$AC$10,"85",IF(I16=$AC$11,"70","0")))),IF(H16=$AD$9,IF(I16=$AC$8,"115",IF(I16=$AC$9,"100",IF(I16=$AC$10,"85",IF(I16=$AC$11,"70","0")))),IF(H16=$AD$10,IF(I16=$AC$8,"65",IF(I16=$AC$9,"60",IF(I16=$AC$10,"55",IF(I16=$AC$11,"40","0")))),"0"))),IF(H16=$AD$8,IF(I16=$AC$8,"100",IF(I16=$AC$9,"85",IF(I16=$AC$10,"70",IF(I16=$AC$11,"55","0")))),IF(H16=$AD$9,IF(I16=$AC$8,"100",IF(I16=$AC$9,"85",IF(I16=$AC$10,"70",IF(I16=$AC$11,"55","0")))),IF(H16=$AD$10,IF(I16=$AC$8,"50",IF(I16=$AC$9,"45",IF(I16=$AC$10,"35",IF(I16=$AC$11,"25","0")))),"0"))))</f>
        <v>0</v>
      </c>
      <c r="K16" s="191"/>
      <c r="L16" s="192"/>
      <c r="M16" s="193"/>
      <c r="N16" s="5"/>
      <c r="O16" s="25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31" t="s">
        <v>52</v>
      </c>
      <c r="AE16" s="28"/>
    </row>
    <row r="17" spans="1:31" x14ac:dyDescent="0.25">
      <c r="A17" s="208"/>
      <c r="B17" s="209"/>
      <c r="C17" s="209"/>
      <c r="D17" s="209"/>
      <c r="E17" s="209"/>
      <c r="F17" s="210"/>
      <c r="G17" s="47"/>
      <c r="H17" s="48"/>
      <c r="I17" s="48"/>
      <c r="J17" s="54" t="str">
        <f>IF(G17=AD12,IF(H17=$AD$8,IF(I17=$AC$8,"115",IF(I17=$AC$9,"100",IF(I17=$AC$10,"85",IF(I17=$AC$11,"70","0")))),IF(H17=$AD$9,IF(I17=$AC$8,"115",IF(I17=$AC$9,"100",IF(I17=$AC$10,"85",IF(I17=$AC$11,"70","0")))),IF(H17=$AD$10,IF(I17=$AC$8,"65",IF(I17=$AC$9,"60",IF(I17=$AC$10,"55",IF(I17=$AC$11,"40","0")))),"0"))),IF(H17=$AD$8,IF(I17=$AC$8,"100",IF(I17=$AC$9,"85",IF(I17=$AC$10,"70",IF(I17=$AC$11,"55","0")))),IF(H17=$AD$9,IF(I17=$AC$8,"100",IF(I17=$AC$9,"85",IF(I17=$AC$10,"70",IF(I17=$AC$11,"55","0")))),IF(H17=$AD$10,IF(I17=$AC$8,"50",IF(I17=$AC$9,"45",IF(I17=$AC$10,"35",IF(I17=$AC$11,"25","0")))),"0"))))</f>
        <v>0</v>
      </c>
      <c r="K17" s="191"/>
      <c r="L17" s="192"/>
      <c r="M17" s="193"/>
      <c r="N17" s="5"/>
      <c r="O17" s="25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7"/>
      <c r="AE17" s="28"/>
    </row>
    <row r="18" spans="1:31" ht="15.75" thickBot="1" x14ac:dyDescent="0.3">
      <c r="A18" s="194"/>
      <c r="B18" s="195"/>
      <c r="C18" s="195"/>
      <c r="D18" s="195"/>
      <c r="E18" s="195"/>
      <c r="F18" s="196"/>
      <c r="G18" s="47"/>
      <c r="H18" s="48"/>
      <c r="I18" s="48"/>
      <c r="J18" s="54" t="str">
        <f>IF(G18=AD12,IF(H18=$AD$8,IF(I18=$AC$8,"115",IF(I18=$AC$9,"100",IF(I18=$AC$10,"85",IF(I18=$AC$11,"70","0")))),IF(H18=$AD$9,IF(I18=$AC$8,"115",IF(I18=$AC$9,"100",IF(I18=$AC$10,"85",IF(I18=$AC$11,"70","0")))),IF(H18=$AD$10,IF(I18=$AC$8,"65",IF(I18=$AC$9,"60",IF(I18=$AC$10,"55",IF(I18=$AC$11,"40","0")))),"0"))),IF(H18=$AD$8,IF(I18=$AC$8,"100",IF(I18=$AC$9,"85",IF(I18=$AC$10,"70",IF(I18=$AC$11,"55","0")))),IF(H18=$AD$9,IF(I18=$AC$8,"100",IF(I18=$AC$9,"85",IF(I18=$AC$10,"70",IF(I18=$AC$11,"55","0")))),IF(H18=$AD$10,IF(I18=$AC$8,"50",IF(I18=$AC$9,"45",IF(I18=$AC$10,"35",IF(I18=$AC$11,"25","0")))),"0"))))</f>
        <v>0</v>
      </c>
      <c r="K18" s="182"/>
      <c r="L18" s="183"/>
      <c r="M18" s="184"/>
      <c r="N18" s="5"/>
      <c r="O18" s="25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7"/>
      <c r="AE18" s="28"/>
    </row>
    <row r="19" spans="1:31" ht="15.75" thickBot="1" x14ac:dyDescent="0.3">
      <c r="A19" s="101"/>
      <c r="B19" s="101"/>
      <c r="C19" s="101"/>
      <c r="D19" s="101"/>
      <c r="E19" s="101"/>
      <c r="F19" s="101"/>
      <c r="G19" s="101"/>
      <c r="H19" s="101"/>
      <c r="I19" s="38" t="s">
        <v>53</v>
      </c>
      <c r="J19" s="2">
        <f>SUM(J4+J5+J6+J7+J8+J9+J10+J11+J12+J13+J14+J15+J16+J17+J18)</f>
        <v>0</v>
      </c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7"/>
      <c r="AD19" s="32" t="s">
        <v>54</v>
      </c>
      <c r="AE19" s="28" t="s">
        <v>55</v>
      </c>
    </row>
    <row r="20" spans="1:31" ht="15.75" thickBot="1" x14ac:dyDescent="0.3"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8"/>
      <c r="AD20" s="32" t="s">
        <v>56</v>
      </c>
      <c r="AE20" s="28" t="s">
        <v>57</v>
      </c>
    </row>
    <row r="21" spans="1:31" ht="19.5" thickBot="1" x14ac:dyDescent="0.35">
      <c r="A21" s="186" t="s">
        <v>58</v>
      </c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8"/>
      <c r="N21" s="16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8"/>
      <c r="AD21" s="32" t="s">
        <v>59</v>
      </c>
      <c r="AE21" s="28" t="s">
        <v>60</v>
      </c>
    </row>
    <row r="22" spans="1:31" ht="15.75" thickBot="1" x14ac:dyDescent="0.3">
      <c r="A22" s="174" t="s">
        <v>32</v>
      </c>
      <c r="B22" s="175"/>
      <c r="C22" s="175"/>
      <c r="D22" s="175"/>
      <c r="E22" s="175"/>
      <c r="F22" s="175"/>
      <c r="G22" s="176"/>
      <c r="H22" s="39" t="s">
        <v>61</v>
      </c>
      <c r="I22" s="39" t="s">
        <v>62</v>
      </c>
      <c r="J22" s="19" t="s">
        <v>36</v>
      </c>
      <c r="K22" s="189" t="s">
        <v>37</v>
      </c>
      <c r="L22" s="189"/>
      <c r="M22" s="190"/>
      <c r="N22" s="17"/>
      <c r="O22" s="24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8"/>
      <c r="AE22" s="28"/>
    </row>
    <row r="23" spans="1:31" x14ac:dyDescent="0.25">
      <c r="A23" s="177"/>
      <c r="B23" s="178"/>
      <c r="C23" s="178"/>
      <c r="D23" s="178"/>
      <c r="E23" s="178"/>
      <c r="F23" s="178"/>
      <c r="G23" s="179"/>
      <c r="H23" s="49"/>
      <c r="I23" s="49"/>
      <c r="J23" s="53" t="str">
        <f>IF(H23=$AE$19,IF(I23=$AD$19,"200",IF(H23=$AE$19,IF(I23=$AD$20,"75",IF(H23=$AE$19,IF(I23=$AD$21,"75"))))),IF(H23=$AE$20,IF(I23=$AD$19,"180",IF(H23=$AE$20,IF(I23=$AD$20,"60",IF(H23=$AE$20,IF(I23=$AD$21,"60",))))),IF(H23=$AE$21,IF(I23=$AD$19,"120",IF(H23=$AE$21,IF(I23=$AD$20,"40",IF(H23=$AE$21,IF(I23=$AD$21,"40"))))),IF(H23="",IF(I23="","0")))))</f>
        <v>0</v>
      </c>
      <c r="K23" s="180"/>
      <c r="L23" s="180"/>
      <c r="M23" s="181"/>
      <c r="N23" s="1"/>
      <c r="O23" s="26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8"/>
      <c r="AE23" s="28"/>
    </row>
    <row r="24" spans="1:31" x14ac:dyDescent="0.25">
      <c r="A24" s="133"/>
      <c r="B24" s="134"/>
      <c r="C24" s="134"/>
      <c r="D24" s="134"/>
      <c r="E24" s="134"/>
      <c r="F24" s="134"/>
      <c r="G24" s="135"/>
      <c r="H24" s="49"/>
      <c r="I24" s="49"/>
      <c r="J24" s="53" t="str">
        <f t="shared" ref="J24:J30" si="0">IF(H24=$AE$19,IF(I24=$AD$19,"200",IF(H24=$AE$19,IF(I24=$AD$20,"75",IF(H24=$AE$19,IF(I24=$AD$21,"75"))))),IF(H24=$AE$20,IF(I24=$AD$19,"180",IF(H24=$AE$20,IF(I24=$AD$20,"60",IF(H24=$AE$20,IF(I24=$AD$21,"60",))))),IF(H24=$AE$21,IF(I24=$AD$19,"120",IF(H24=$AE$21,IF(I24=$AD$20,"40",IF(H24=$AE$21,IF(I24=$AD$21,"40"))))),IF(H24="",IF(I24="","0")))))</f>
        <v>0</v>
      </c>
      <c r="K24" s="167"/>
      <c r="L24" s="167"/>
      <c r="M24" s="168"/>
      <c r="N24" s="1"/>
      <c r="O24" s="26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8"/>
      <c r="AE24" s="28"/>
    </row>
    <row r="25" spans="1:31" x14ac:dyDescent="0.25">
      <c r="A25" s="133"/>
      <c r="B25" s="134"/>
      <c r="C25" s="134"/>
      <c r="D25" s="134"/>
      <c r="E25" s="134"/>
      <c r="F25" s="134"/>
      <c r="G25" s="135"/>
      <c r="H25" s="49"/>
      <c r="I25" s="49"/>
      <c r="J25" s="53" t="str">
        <f t="shared" si="0"/>
        <v>0</v>
      </c>
      <c r="K25" s="167"/>
      <c r="L25" s="167"/>
      <c r="M25" s="168"/>
      <c r="N25" s="1"/>
      <c r="O25" s="26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8"/>
      <c r="AE25" s="28"/>
    </row>
    <row r="26" spans="1:31" x14ac:dyDescent="0.25">
      <c r="A26" s="133"/>
      <c r="B26" s="134"/>
      <c r="C26" s="134"/>
      <c r="D26" s="134"/>
      <c r="E26" s="134"/>
      <c r="F26" s="134"/>
      <c r="G26" s="135"/>
      <c r="H26" s="49"/>
      <c r="I26" s="49"/>
      <c r="J26" s="53" t="str">
        <f t="shared" si="0"/>
        <v>0</v>
      </c>
      <c r="K26" s="167"/>
      <c r="L26" s="167"/>
      <c r="M26" s="168"/>
      <c r="N26" s="1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3"/>
      <c r="AB26" s="23"/>
    </row>
    <row r="27" spans="1:31" x14ac:dyDescent="0.25">
      <c r="A27" s="133"/>
      <c r="B27" s="134"/>
      <c r="C27" s="134"/>
      <c r="D27" s="134"/>
      <c r="E27" s="134"/>
      <c r="F27" s="134"/>
      <c r="G27" s="135"/>
      <c r="H27" s="49"/>
      <c r="I27" s="49"/>
      <c r="J27" s="53" t="str">
        <f t="shared" si="0"/>
        <v>0</v>
      </c>
      <c r="K27" s="167"/>
      <c r="L27" s="167"/>
      <c r="M27" s="168"/>
      <c r="N27" s="1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3"/>
      <c r="AB27" s="23"/>
    </row>
    <row r="28" spans="1:31" x14ac:dyDescent="0.25">
      <c r="A28" s="133"/>
      <c r="B28" s="134"/>
      <c r="C28" s="134"/>
      <c r="D28" s="134"/>
      <c r="E28" s="134"/>
      <c r="F28" s="134"/>
      <c r="G28" s="135"/>
      <c r="H28" s="49"/>
      <c r="I28" s="49"/>
      <c r="J28" s="53" t="str">
        <f t="shared" si="0"/>
        <v>0</v>
      </c>
      <c r="K28" s="167"/>
      <c r="L28" s="167"/>
      <c r="M28" s="168"/>
      <c r="N28" s="1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3"/>
      <c r="AB28" s="23"/>
    </row>
    <row r="29" spans="1:31" x14ac:dyDescent="0.25">
      <c r="A29" s="133"/>
      <c r="B29" s="134"/>
      <c r="C29" s="134"/>
      <c r="D29" s="134"/>
      <c r="E29" s="134"/>
      <c r="F29" s="134"/>
      <c r="G29" s="135"/>
      <c r="H29" s="49"/>
      <c r="I29" s="49"/>
      <c r="J29" s="53" t="str">
        <f t="shared" si="0"/>
        <v>0</v>
      </c>
      <c r="K29" s="167"/>
      <c r="L29" s="167"/>
      <c r="M29" s="168"/>
      <c r="N29" s="1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3"/>
      <c r="AB29" s="23"/>
    </row>
    <row r="30" spans="1:31" ht="15.75" thickBot="1" x14ac:dyDescent="0.3">
      <c r="A30" s="136"/>
      <c r="B30" s="137"/>
      <c r="C30" s="137"/>
      <c r="D30" s="137"/>
      <c r="E30" s="137"/>
      <c r="F30" s="137"/>
      <c r="G30" s="138"/>
      <c r="H30" s="50"/>
      <c r="I30" s="49"/>
      <c r="J30" s="53" t="str">
        <f t="shared" si="0"/>
        <v>0</v>
      </c>
      <c r="K30" s="169"/>
      <c r="L30" s="169"/>
      <c r="M30" s="170"/>
      <c r="N30" s="1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3"/>
      <c r="AB30" s="23"/>
    </row>
    <row r="31" spans="1:31" ht="15.75" thickBot="1" x14ac:dyDescent="0.3">
      <c r="I31" s="3" t="s">
        <v>53</v>
      </c>
      <c r="J31" s="4">
        <f>J23+J24+J25+J26+J27+J28+J29+J30</f>
        <v>0</v>
      </c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31" x14ac:dyDescent="0.25"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x14ac:dyDescent="0.25"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5.75" thickBot="1" x14ac:dyDescent="0.3"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 ht="19.5" thickBot="1" x14ac:dyDescent="0.35">
      <c r="A35" s="156" t="s">
        <v>63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8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ht="29.25" thickBot="1" x14ac:dyDescent="0.3">
      <c r="A36" s="144" t="s">
        <v>32</v>
      </c>
      <c r="B36" s="145"/>
      <c r="C36" s="145"/>
      <c r="D36" s="145"/>
      <c r="E36" s="145"/>
      <c r="F36" s="145"/>
      <c r="G36" s="146"/>
      <c r="H36" s="6" t="s">
        <v>64</v>
      </c>
      <c r="I36" s="21" t="s">
        <v>36</v>
      </c>
      <c r="J36" s="211" t="s">
        <v>37</v>
      </c>
      <c r="K36" s="159"/>
      <c r="L36" s="159"/>
      <c r="M36" s="160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x14ac:dyDescent="0.25">
      <c r="A37" s="171"/>
      <c r="B37" s="172"/>
      <c r="C37" s="172"/>
      <c r="D37" s="172"/>
      <c r="E37" s="172"/>
      <c r="F37" s="172"/>
      <c r="G37" s="173"/>
      <c r="H37" s="51"/>
      <c r="I37" s="52" t="str">
        <f>IF(H37=$AC$6,"20",IF(H37=$AC$5,"10","0"))</f>
        <v>0</v>
      </c>
      <c r="J37" s="161"/>
      <c r="K37" s="161"/>
      <c r="L37" s="161"/>
      <c r="M37" s="162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</row>
    <row r="38" spans="1:28" x14ac:dyDescent="0.25">
      <c r="A38" s="150"/>
      <c r="B38" s="151"/>
      <c r="C38" s="151"/>
      <c r="D38" s="151"/>
      <c r="E38" s="151"/>
      <c r="F38" s="151"/>
      <c r="G38" s="152"/>
      <c r="H38" s="51"/>
      <c r="I38" s="52" t="str">
        <f t="shared" ref="I38:I44" si="1">IF(H38=$AC$6,"20",IF(H38=$AC$5,"10","0"))</f>
        <v>0</v>
      </c>
      <c r="J38" s="163"/>
      <c r="K38" s="163"/>
      <c r="L38" s="163"/>
      <c r="M38" s="164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</row>
    <row r="39" spans="1:28" x14ac:dyDescent="0.25">
      <c r="A39" s="150"/>
      <c r="B39" s="151"/>
      <c r="C39" s="151"/>
      <c r="D39" s="151"/>
      <c r="E39" s="151"/>
      <c r="F39" s="151"/>
      <c r="G39" s="152"/>
      <c r="H39" s="51"/>
      <c r="I39" s="52" t="str">
        <f t="shared" si="1"/>
        <v>0</v>
      </c>
      <c r="J39" s="163"/>
      <c r="K39" s="163"/>
      <c r="L39" s="163"/>
      <c r="M39" s="164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</row>
    <row r="40" spans="1:28" x14ac:dyDescent="0.25">
      <c r="A40" s="150"/>
      <c r="B40" s="151"/>
      <c r="C40" s="151"/>
      <c r="D40" s="151"/>
      <c r="E40" s="151"/>
      <c r="F40" s="151"/>
      <c r="G40" s="152"/>
      <c r="H40" s="51"/>
      <c r="I40" s="52" t="str">
        <f t="shared" si="1"/>
        <v>0</v>
      </c>
      <c r="J40" s="163"/>
      <c r="K40" s="163"/>
      <c r="L40" s="163"/>
      <c r="M40" s="164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</row>
    <row r="41" spans="1:28" x14ac:dyDescent="0.25">
      <c r="A41" s="150"/>
      <c r="B41" s="151"/>
      <c r="C41" s="151"/>
      <c r="D41" s="151"/>
      <c r="E41" s="151"/>
      <c r="F41" s="151"/>
      <c r="G41" s="152"/>
      <c r="H41" s="51"/>
      <c r="I41" s="52" t="str">
        <f t="shared" si="1"/>
        <v>0</v>
      </c>
      <c r="J41" s="163"/>
      <c r="K41" s="163"/>
      <c r="L41" s="163"/>
      <c r="M41" s="164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</row>
    <row r="42" spans="1:28" x14ac:dyDescent="0.25">
      <c r="A42" s="150"/>
      <c r="B42" s="151"/>
      <c r="C42" s="151"/>
      <c r="D42" s="151"/>
      <c r="E42" s="151"/>
      <c r="F42" s="151"/>
      <c r="G42" s="152"/>
      <c r="H42" s="51"/>
      <c r="I42" s="52" t="str">
        <f t="shared" si="1"/>
        <v>0</v>
      </c>
      <c r="J42" s="163"/>
      <c r="K42" s="163"/>
      <c r="L42" s="163"/>
      <c r="M42" s="164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</row>
    <row r="43" spans="1:28" x14ac:dyDescent="0.25">
      <c r="A43" s="150"/>
      <c r="B43" s="151"/>
      <c r="C43" s="151"/>
      <c r="D43" s="151"/>
      <c r="E43" s="151"/>
      <c r="F43" s="151"/>
      <c r="G43" s="152"/>
      <c r="H43" s="51"/>
      <c r="I43" s="52" t="str">
        <f t="shared" si="1"/>
        <v>0</v>
      </c>
      <c r="J43" s="163"/>
      <c r="K43" s="163"/>
      <c r="L43" s="163"/>
      <c r="M43" s="164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spans="1:28" ht="15.75" thickBot="1" x14ac:dyDescent="0.3">
      <c r="A44" s="153"/>
      <c r="B44" s="154"/>
      <c r="C44" s="154"/>
      <c r="D44" s="154"/>
      <c r="E44" s="154"/>
      <c r="F44" s="154"/>
      <c r="G44" s="155"/>
      <c r="H44" s="51"/>
      <c r="I44" s="52" t="str">
        <f t="shared" si="1"/>
        <v>0</v>
      </c>
      <c r="J44" s="165"/>
      <c r="K44" s="165"/>
      <c r="L44" s="165"/>
      <c r="M44" s="166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5" spans="1:28" ht="15.75" thickBot="1" x14ac:dyDescent="0.3">
      <c r="G45" s="83" t="s">
        <v>53</v>
      </c>
      <c r="H45" s="143"/>
      <c r="I45" s="20">
        <f>I37+I38+I39+I40+I41+I42+I43+I44</f>
        <v>0</v>
      </c>
      <c r="L45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</row>
    <row r="46" spans="1:28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28" ht="15.75" thickBo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</row>
    <row r="48" spans="1:28" ht="19.5" thickBot="1" x14ac:dyDescent="0.35">
      <c r="A48" s="156" t="s">
        <v>65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8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</row>
    <row r="49" spans="1:28" ht="15.75" thickBot="1" x14ac:dyDescent="0.3">
      <c r="A49" s="144" t="s">
        <v>66</v>
      </c>
      <c r="B49" s="145"/>
      <c r="C49" s="145"/>
      <c r="D49" s="145"/>
      <c r="E49" s="145"/>
      <c r="F49" s="145"/>
      <c r="G49" s="145"/>
      <c r="H49" s="146"/>
      <c r="I49" s="6" t="s">
        <v>36</v>
      </c>
      <c r="J49" s="159" t="s">
        <v>37</v>
      </c>
      <c r="K49" s="159"/>
      <c r="L49" s="159"/>
      <c r="M49" s="160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1:28" x14ac:dyDescent="0.25">
      <c r="A50" s="147"/>
      <c r="B50" s="148"/>
      <c r="C50" s="148"/>
      <c r="D50" s="148"/>
      <c r="E50" s="148"/>
      <c r="F50" s="148"/>
      <c r="G50" s="148"/>
      <c r="H50" s="149"/>
      <c r="I50" s="52" t="str">
        <f>IF(A50="","0","55")</f>
        <v>0</v>
      </c>
      <c r="J50" s="161"/>
      <c r="K50" s="161"/>
      <c r="L50" s="161"/>
      <c r="M50" s="162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</row>
    <row r="51" spans="1:28" x14ac:dyDescent="0.25">
      <c r="A51" s="150"/>
      <c r="B51" s="151"/>
      <c r="C51" s="151"/>
      <c r="D51" s="151"/>
      <c r="E51" s="151"/>
      <c r="F51" s="151"/>
      <c r="G51" s="151"/>
      <c r="H51" s="152"/>
      <c r="I51" s="52" t="str">
        <f t="shared" ref="I51:I57" si="2">IF(A51="","0","55")</f>
        <v>0</v>
      </c>
      <c r="J51" s="163"/>
      <c r="K51" s="163"/>
      <c r="L51" s="163"/>
      <c r="M51" s="164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</row>
    <row r="52" spans="1:28" x14ac:dyDescent="0.25">
      <c r="A52" s="150"/>
      <c r="B52" s="151"/>
      <c r="C52" s="151"/>
      <c r="D52" s="151"/>
      <c r="E52" s="151"/>
      <c r="F52" s="151"/>
      <c r="G52" s="151"/>
      <c r="H52" s="152"/>
      <c r="I52" s="52" t="str">
        <f t="shared" si="2"/>
        <v>0</v>
      </c>
      <c r="J52" s="163"/>
      <c r="K52" s="163"/>
      <c r="L52" s="163"/>
      <c r="M52" s="164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</row>
    <row r="53" spans="1:28" x14ac:dyDescent="0.25">
      <c r="A53" s="150"/>
      <c r="B53" s="151"/>
      <c r="C53" s="151"/>
      <c r="D53" s="151"/>
      <c r="E53" s="151"/>
      <c r="F53" s="151"/>
      <c r="G53" s="151"/>
      <c r="H53" s="152"/>
      <c r="I53" s="52" t="str">
        <f t="shared" si="2"/>
        <v>0</v>
      </c>
      <c r="J53" s="163"/>
      <c r="K53" s="163"/>
      <c r="L53" s="163"/>
      <c r="M53" s="164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</row>
    <row r="54" spans="1:28" x14ac:dyDescent="0.25">
      <c r="A54" s="150"/>
      <c r="B54" s="151"/>
      <c r="C54" s="151"/>
      <c r="D54" s="151"/>
      <c r="E54" s="151"/>
      <c r="F54" s="151"/>
      <c r="G54" s="151"/>
      <c r="H54" s="152"/>
      <c r="I54" s="52" t="str">
        <f t="shared" si="2"/>
        <v>0</v>
      </c>
      <c r="J54" s="163"/>
      <c r="K54" s="163"/>
      <c r="L54" s="163"/>
      <c r="M54" s="164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</row>
    <row r="55" spans="1:28" x14ac:dyDescent="0.25">
      <c r="A55" s="150"/>
      <c r="B55" s="151"/>
      <c r="C55" s="151"/>
      <c r="D55" s="151"/>
      <c r="E55" s="151"/>
      <c r="F55" s="151"/>
      <c r="G55" s="151"/>
      <c r="H55" s="152"/>
      <c r="I55" s="52" t="str">
        <f t="shared" si="2"/>
        <v>0</v>
      </c>
      <c r="J55" s="163"/>
      <c r="K55" s="163"/>
      <c r="L55" s="163"/>
      <c r="M55" s="164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</row>
    <row r="56" spans="1:28" x14ac:dyDescent="0.25">
      <c r="A56" s="147"/>
      <c r="B56" s="148"/>
      <c r="C56" s="148"/>
      <c r="D56" s="148"/>
      <c r="E56" s="148"/>
      <c r="F56" s="148"/>
      <c r="G56" s="148"/>
      <c r="H56" s="149"/>
      <c r="I56" s="52" t="str">
        <f t="shared" si="2"/>
        <v>0</v>
      </c>
      <c r="J56" s="163"/>
      <c r="K56" s="163"/>
      <c r="L56" s="163"/>
      <c r="M56" s="164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ht="15.75" thickBot="1" x14ac:dyDescent="0.3">
      <c r="A57" s="153"/>
      <c r="B57" s="154"/>
      <c r="C57" s="154"/>
      <c r="D57" s="154"/>
      <c r="E57" s="154"/>
      <c r="F57" s="154"/>
      <c r="G57" s="154"/>
      <c r="H57" s="155"/>
      <c r="I57" s="55" t="str">
        <f t="shared" si="2"/>
        <v>0</v>
      </c>
      <c r="J57" s="165"/>
      <c r="K57" s="165"/>
      <c r="L57" s="165"/>
      <c r="M57" s="166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</row>
    <row r="58" spans="1:28" ht="15.75" thickBot="1" x14ac:dyDescent="0.3">
      <c r="G58" s="83" t="s">
        <v>53</v>
      </c>
      <c r="H58" s="143"/>
      <c r="I58" s="20">
        <f>I50+I51+I52+I53+I54+I55+I56+I57</f>
        <v>0</v>
      </c>
      <c r="L58"/>
    </row>
  </sheetData>
  <sheetProtection sheet="1" objects="1" scenarios="1"/>
  <mergeCells count="93">
    <mergeCell ref="J42:M42"/>
    <mergeCell ref="J43:M43"/>
    <mergeCell ref="J44:M44"/>
    <mergeCell ref="A40:G40"/>
    <mergeCell ref="A41:G41"/>
    <mergeCell ref="J41:M41"/>
    <mergeCell ref="J36:M36"/>
    <mergeCell ref="J37:M37"/>
    <mergeCell ref="J38:M38"/>
    <mergeCell ref="J39:M39"/>
    <mergeCell ref="J40:M40"/>
    <mergeCell ref="A17:F17"/>
    <mergeCell ref="A6:F6"/>
    <mergeCell ref="A7:F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2:M2"/>
    <mergeCell ref="K4:M4"/>
    <mergeCell ref="K5:M5"/>
    <mergeCell ref="K6:M6"/>
    <mergeCell ref="K7:M7"/>
    <mergeCell ref="A3:F3"/>
    <mergeCell ref="A4:F4"/>
    <mergeCell ref="A5:F5"/>
    <mergeCell ref="K18:M18"/>
    <mergeCell ref="K3:M3"/>
    <mergeCell ref="A19:H19"/>
    <mergeCell ref="A21:M21"/>
    <mergeCell ref="K22:M22"/>
    <mergeCell ref="K12:M12"/>
    <mergeCell ref="K13:M13"/>
    <mergeCell ref="K14:M14"/>
    <mergeCell ref="K15:M15"/>
    <mergeCell ref="K16:M16"/>
    <mergeCell ref="K17:M17"/>
    <mergeCell ref="K8:M8"/>
    <mergeCell ref="K9:M9"/>
    <mergeCell ref="K10:M10"/>
    <mergeCell ref="K11:M11"/>
    <mergeCell ref="A18:F18"/>
    <mergeCell ref="K23:M23"/>
    <mergeCell ref="K24:M24"/>
    <mergeCell ref="K25:M25"/>
    <mergeCell ref="K26:M26"/>
    <mergeCell ref="K27:M27"/>
    <mergeCell ref="A22:G22"/>
    <mergeCell ref="A23:G23"/>
    <mergeCell ref="A24:G24"/>
    <mergeCell ref="A25:G25"/>
    <mergeCell ref="A26:G26"/>
    <mergeCell ref="J57:M57"/>
    <mergeCell ref="A27:G27"/>
    <mergeCell ref="A28:G28"/>
    <mergeCell ref="A29:G29"/>
    <mergeCell ref="A30:G30"/>
    <mergeCell ref="K29:M29"/>
    <mergeCell ref="K30:M30"/>
    <mergeCell ref="K28:M28"/>
    <mergeCell ref="A42:G42"/>
    <mergeCell ref="A36:G36"/>
    <mergeCell ref="A37:G37"/>
    <mergeCell ref="A43:G43"/>
    <mergeCell ref="A44:G44"/>
    <mergeCell ref="A35:M35"/>
    <mergeCell ref="A38:G38"/>
    <mergeCell ref="A39:G39"/>
    <mergeCell ref="J52:M52"/>
    <mergeCell ref="J53:M53"/>
    <mergeCell ref="J54:M54"/>
    <mergeCell ref="J55:M55"/>
    <mergeCell ref="J56:M56"/>
    <mergeCell ref="G45:H45"/>
    <mergeCell ref="A48:M48"/>
    <mergeCell ref="J49:M49"/>
    <mergeCell ref="J50:M50"/>
    <mergeCell ref="J51:M51"/>
    <mergeCell ref="G58:H5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</mergeCells>
  <phoneticPr fontId="10" type="noConversion"/>
  <conditionalFormatting sqref="A50">
    <cfRule type="notContainsBlanks" dxfId="1" priority="1">
      <formula>LEN(TRIM(A50))&gt;0</formula>
    </cfRule>
    <cfRule type="notContainsBlanks" dxfId="0" priority="2">
      <formula>LEN(TRIM(A50))&gt;0</formula>
    </cfRule>
  </conditionalFormatting>
  <dataValidations count="7">
    <dataValidation type="list" showInputMessage="1" showErrorMessage="1" sqref="H30" xr:uid="{76680AFF-8129-4922-A3D4-7668399BD581}">
      <formula1>$AD$8:$AD$9</formula1>
    </dataValidation>
    <dataValidation type="list" allowBlank="1" showInputMessage="1" showErrorMessage="1" sqref="G4:G18" xr:uid="{0A9C285A-0BB8-4262-8140-9776702C1535}">
      <formula1>$AD$11:$AD$13</formula1>
    </dataValidation>
    <dataValidation type="list" showInputMessage="1" showErrorMessage="1" prompt="Escolha o tipo de publicação" sqref="H37:H44" xr:uid="{8F59C0E5-DDCB-4A16-B0A2-EF4BBF869CD1}">
      <formula1>$AC$4:$AC$6</formula1>
    </dataValidation>
    <dataValidation type="list" showInputMessage="1" showErrorMessage="1" sqref="I4:I18" xr:uid="{0120329C-28A9-43A9-AA9D-A634BBDAF1B8}">
      <formula1>$AC$7:$AC$11</formula1>
    </dataValidation>
    <dataValidation type="list" allowBlank="1" showInputMessage="1" showErrorMessage="1" error="Escolher da Lista" prompt="Situação do trabalho no momento de preencher o formulário" sqref="H4:H18" xr:uid="{B71A6341-DA9E-4CD4-A1EC-745E6620D40D}">
      <formula1>$AD$7:$AD$10</formula1>
    </dataValidation>
    <dataValidation type="list" showInputMessage="1" showErrorMessage="1" sqref="I23:I30" xr:uid="{B60EF25C-FCC7-4FC4-8534-8C945BE13714}">
      <formula1>$AD$18:$AD$21</formula1>
    </dataValidation>
    <dataValidation type="list" showInputMessage="1" showErrorMessage="1" sqref="H23:H29" xr:uid="{1B1DB3AE-3001-4795-ADE9-0E31FA112F64}">
      <formula1>$AE$18:$AE$21</formula1>
    </dataValidation>
  </dataValidations>
  <pageMargins left="3.937007874015748E-2" right="0" top="0.74803149606299213" bottom="0.74803149606299213" header="0.31496062992125984" footer="0.31496062992125984"/>
  <pageSetup paperSize="5" orientation="landscape" verticalDpi="300" r:id="rId1"/>
  <headerFooter differentFirst="1">
    <firstHeader>&amp;C&amp;G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Solicitação</vt:lpstr>
      <vt:lpstr>INF_ACADÊMICA</vt:lpstr>
      <vt:lpstr>PROD_CIENTF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cp:keywords/>
  <dc:description/>
  <cp:lastModifiedBy>EDGAR BISSET ALVAREZ</cp:lastModifiedBy>
  <cp:revision/>
  <dcterms:created xsi:type="dcterms:W3CDTF">2021-10-23T21:34:53Z</dcterms:created>
  <dcterms:modified xsi:type="dcterms:W3CDTF">2025-04-14T21:51:57Z</dcterms:modified>
  <cp:category/>
  <cp:contentStatus/>
</cp:coreProperties>
</file>